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＊ 保険料・料率表 関係\保険料料率表\健康保険\"/>
    </mc:Choice>
  </mc:AlternateContent>
  <xr:revisionPtr revIDLastSave="0" documentId="13_ncr:1_{EF2AEA84-7A07-46EC-8D8E-D11B96159D43}" xr6:coauthVersionLast="47" xr6:coauthVersionMax="47" xr10:uidLastSave="{00000000-0000-0000-0000-000000000000}"/>
  <bookViews>
    <workbookView xWindow="-120" yWindow="-120" windowWidth="29040" windowHeight="15720" xr2:uid="{AF13697C-E0B5-4598-BE21-1884A3E61E82}"/>
  </bookViews>
  <sheets>
    <sheet name="全額・折半R8.4 (日額なし) (2)" sheetId="1" r:id="rId1"/>
  </sheets>
  <definedNames>
    <definedName name="_xlnm.Print_Area" localSheetId="0">'全額・折半R8.4 (日額なし) (2)'!$A$1:$N$69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I13" i="1"/>
  <c r="J13" i="1"/>
  <c r="L13" i="1"/>
  <c r="M13" i="1" s="1"/>
  <c r="F14" i="1"/>
  <c r="G14" i="1" s="1"/>
  <c r="I14" i="1"/>
  <c r="J14" i="1" s="1"/>
  <c r="L14" i="1"/>
  <c r="M14" i="1" s="1"/>
  <c r="F15" i="1"/>
  <c r="G15" i="1"/>
  <c r="I15" i="1"/>
  <c r="J15" i="1"/>
  <c r="L15" i="1"/>
  <c r="M15" i="1" s="1"/>
  <c r="F16" i="1"/>
  <c r="G16" i="1" s="1"/>
  <c r="I16" i="1"/>
  <c r="J16" i="1" s="1"/>
  <c r="L16" i="1"/>
  <c r="M16" i="1" s="1"/>
  <c r="F17" i="1"/>
  <c r="G17" i="1"/>
  <c r="I17" i="1"/>
  <c r="J17" i="1"/>
  <c r="L17" i="1"/>
  <c r="M17" i="1" s="1"/>
  <c r="F18" i="1"/>
  <c r="G18" i="1" s="1"/>
  <c r="I18" i="1"/>
  <c r="J18" i="1" s="1"/>
  <c r="L18" i="1"/>
  <c r="M18" i="1" s="1"/>
  <c r="F19" i="1"/>
  <c r="G19" i="1"/>
  <c r="I19" i="1"/>
  <c r="J19" i="1"/>
  <c r="L19" i="1"/>
  <c r="M19" i="1" s="1"/>
  <c r="F20" i="1"/>
  <c r="G20" i="1" s="1"/>
  <c r="I20" i="1"/>
  <c r="J20" i="1" s="1"/>
  <c r="L20" i="1"/>
  <c r="M20" i="1" s="1"/>
  <c r="F21" i="1"/>
  <c r="G21" i="1"/>
  <c r="I21" i="1"/>
  <c r="J21" i="1"/>
  <c r="L21" i="1"/>
  <c r="M21" i="1" s="1"/>
  <c r="F22" i="1"/>
  <c r="G22" i="1" s="1"/>
  <c r="I22" i="1"/>
  <c r="J22" i="1" s="1"/>
  <c r="L22" i="1"/>
  <c r="M22" i="1" s="1"/>
  <c r="F23" i="1"/>
  <c r="G23" i="1"/>
  <c r="I23" i="1"/>
  <c r="J23" i="1"/>
  <c r="L23" i="1"/>
  <c r="M23" i="1" s="1"/>
  <c r="F24" i="1"/>
  <c r="G24" i="1" s="1"/>
  <c r="I24" i="1"/>
  <c r="J24" i="1" s="1"/>
  <c r="L24" i="1"/>
  <c r="M24" i="1" s="1"/>
  <c r="F25" i="1"/>
  <c r="G25" i="1"/>
  <c r="I25" i="1"/>
  <c r="J25" i="1"/>
  <c r="L25" i="1"/>
  <c r="M25" i="1" s="1"/>
  <c r="F26" i="1"/>
  <c r="G26" i="1" s="1"/>
  <c r="I26" i="1"/>
  <c r="J26" i="1" s="1"/>
  <c r="L26" i="1"/>
  <c r="M26" i="1" s="1"/>
  <c r="F27" i="1"/>
  <c r="G27" i="1"/>
  <c r="I27" i="1"/>
  <c r="J27" i="1"/>
  <c r="L27" i="1"/>
  <c r="M27" i="1" s="1"/>
  <c r="F28" i="1"/>
  <c r="G28" i="1" s="1"/>
  <c r="I28" i="1"/>
  <c r="J28" i="1" s="1"/>
  <c r="L28" i="1"/>
  <c r="M28" i="1" s="1"/>
  <c r="F29" i="1"/>
  <c r="G29" i="1"/>
  <c r="I29" i="1"/>
  <c r="J29" i="1"/>
  <c r="L29" i="1"/>
  <c r="M29" i="1" s="1"/>
  <c r="F30" i="1"/>
  <c r="G30" i="1" s="1"/>
  <c r="I30" i="1"/>
  <c r="J30" i="1" s="1"/>
  <c r="L30" i="1"/>
  <c r="M30" i="1" s="1"/>
  <c r="F31" i="1"/>
  <c r="G31" i="1"/>
  <c r="I31" i="1"/>
  <c r="J31" i="1"/>
  <c r="L31" i="1"/>
  <c r="M31" i="1" s="1"/>
  <c r="F32" i="1"/>
  <c r="G32" i="1" s="1"/>
  <c r="I32" i="1"/>
  <c r="J32" i="1" s="1"/>
  <c r="L32" i="1"/>
  <c r="M32" i="1" s="1"/>
  <c r="F33" i="1"/>
  <c r="G33" i="1"/>
  <c r="I33" i="1"/>
  <c r="J33" i="1"/>
  <c r="L33" i="1"/>
  <c r="M33" i="1" s="1"/>
  <c r="F34" i="1"/>
  <c r="G34" i="1" s="1"/>
  <c r="I34" i="1"/>
  <c r="J34" i="1" s="1"/>
  <c r="L34" i="1"/>
  <c r="M34" i="1" s="1"/>
  <c r="F35" i="1"/>
  <c r="G35" i="1"/>
  <c r="I35" i="1"/>
  <c r="J35" i="1"/>
  <c r="L35" i="1"/>
  <c r="M35" i="1" s="1"/>
  <c r="F36" i="1"/>
  <c r="G36" i="1" s="1"/>
  <c r="I36" i="1"/>
  <c r="J36" i="1" s="1"/>
  <c r="L36" i="1"/>
  <c r="M36" i="1" s="1"/>
  <c r="F37" i="1"/>
  <c r="G37" i="1"/>
  <c r="I37" i="1"/>
  <c r="J37" i="1"/>
  <c r="L37" i="1"/>
  <c r="M37" i="1" s="1"/>
  <c r="F38" i="1"/>
  <c r="G38" i="1" s="1"/>
  <c r="I38" i="1"/>
  <c r="J38" i="1" s="1"/>
  <c r="L38" i="1"/>
  <c r="M38" i="1" s="1"/>
  <c r="F39" i="1"/>
  <c r="G39" i="1"/>
  <c r="I39" i="1"/>
  <c r="J39" i="1"/>
  <c r="L39" i="1"/>
  <c r="M39" i="1" s="1"/>
  <c r="F40" i="1"/>
  <c r="G40" i="1" s="1"/>
  <c r="I40" i="1"/>
  <c r="J40" i="1" s="1"/>
  <c r="L40" i="1"/>
  <c r="M40" i="1" s="1"/>
  <c r="F41" i="1"/>
  <c r="G41" i="1"/>
  <c r="I41" i="1"/>
  <c r="J41" i="1"/>
  <c r="L41" i="1"/>
  <c r="M41" i="1" s="1"/>
  <c r="F42" i="1"/>
  <c r="G42" i="1" s="1"/>
  <c r="I42" i="1"/>
  <c r="J42" i="1" s="1"/>
  <c r="L42" i="1"/>
  <c r="M42" i="1" s="1"/>
  <c r="F43" i="1"/>
  <c r="G43" i="1"/>
  <c r="I43" i="1"/>
  <c r="J43" i="1"/>
  <c r="L43" i="1"/>
  <c r="M43" i="1" s="1"/>
  <c r="F44" i="1"/>
  <c r="G44" i="1" s="1"/>
  <c r="I44" i="1"/>
  <c r="J44" i="1" s="1"/>
  <c r="L44" i="1"/>
  <c r="M44" i="1" s="1"/>
  <c r="F45" i="1"/>
  <c r="G45" i="1"/>
  <c r="I45" i="1"/>
  <c r="J45" i="1"/>
  <c r="L45" i="1"/>
  <c r="M45" i="1" s="1"/>
  <c r="F46" i="1"/>
  <c r="G46" i="1" s="1"/>
  <c r="I46" i="1"/>
  <c r="J46" i="1" s="1"/>
  <c r="L46" i="1"/>
  <c r="M46" i="1" s="1"/>
  <c r="F47" i="1"/>
  <c r="G47" i="1"/>
  <c r="I47" i="1"/>
  <c r="J47" i="1"/>
  <c r="L47" i="1"/>
  <c r="M47" i="1" s="1"/>
  <c r="F48" i="1"/>
  <c r="G48" i="1" s="1"/>
  <c r="I48" i="1"/>
  <c r="J48" i="1" s="1"/>
  <c r="L48" i="1"/>
  <c r="M48" i="1" s="1"/>
  <c r="F49" i="1"/>
  <c r="G49" i="1"/>
  <c r="I49" i="1"/>
  <c r="J49" i="1"/>
  <c r="L49" i="1"/>
  <c r="M49" i="1" s="1"/>
  <c r="F50" i="1"/>
  <c r="G50" i="1" s="1"/>
  <c r="I50" i="1"/>
  <c r="J50" i="1" s="1"/>
  <c r="L50" i="1"/>
  <c r="M50" i="1" s="1"/>
  <c r="F51" i="1"/>
  <c r="G51" i="1"/>
  <c r="I51" i="1"/>
  <c r="J51" i="1"/>
  <c r="L51" i="1"/>
  <c r="M51" i="1" s="1"/>
  <c r="F52" i="1"/>
  <c r="G52" i="1" s="1"/>
  <c r="I52" i="1"/>
  <c r="J52" i="1" s="1"/>
  <c r="L52" i="1"/>
  <c r="M52" i="1" s="1"/>
  <c r="F53" i="1"/>
  <c r="G53" i="1"/>
  <c r="I53" i="1"/>
  <c r="J53" i="1"/>
  <c r="L53" i="1"/>
  <c r="M53" i="1" s="1"/>
  <c r="F54" i="1"/>
  <c r="G54" i="1" s="1"/>
  <c r="I54" i="1"/>
  <c r="J54" i="1" s="1"/>
  <c r="L54" i="1"/>
  <c r="M54" i="1" s="1"/>
  <c r="F55" i="1"/>
  <c r="G55" i="1"/>
  <c r="I55" i="1"/>
  <c r="J55" i="1"/>
  <c r="L55" i="1"/>
  <c r="M55" i="1" s="1"/>
  <c r="F56" i="1"/>
  <c r="G56" i="1" s="1"/>
  <c r="I56" i="1"/>
  <c r="J56" i="1" s="1"/>
  <c r="L56" i="1"/>
  <c r="M56" i="1" s="1"/>
  <c r="F57" i="1"/>
  <c r="G57" i="1"/>
  <c r="I57" i="1"/>
  <c r="J57" i="1"/>
  <c r="L57" i="1"/>
  <c r="M57" i="1" s="1"/>
  <c r="F58" i="1"/>
  <c r="G58" i="1" s="1"/>
  <c r="I58" i="1"/>
  <c r="J58" i="1" s="1"/>
  <c r="L58" i="1"/>
  <c r="M58" i="1" s="1"/>
  <c r="F59" i="1"/>
  <c r="G59" i="1"/>
  <c r="I59" i="1"/>
  <c r="J59" i="1"/>
  <c r="L59" i="1"/>
  <c r="M59" i="1" s="1"/>
  <c r="F60" i="1"/>
  <c r="G60" i="1" s="1"/>
  <c r="I60" i="1"/>
  <c r="J60" i="1" s="1"/>
  <c r="L60" i="1"/>
  <c r="M60" i="1" s="1"/>
  <c r="F61" i="1"/>
  <c r="G61" i="1"/>
  <c r="I61" i="1"/>
  <c r="J61" i="1"/>
  <c r="L61" i="1"/>
  <c r="M61" i="1" s="1"/>
  <c r="F62" i="1"/>
  <c r="G62" i="1" s="1"/>
  <c r="I62" i="1"/>
  <c r="J62" i="1" s="1"/>
  <c r="L62" i="1"/>
  <c r="M62" i="1" s="1"/>
</calcChain>
</file>

<file path=xl/sharedStrings.xml><?xml version="1.0" encoding="utf-8"?>
<sst xmlns="http://schemas.openxmlformats.org/spreadsheetml/2006/main" count="83" uniqueCount="31">
  <si>
    <t>福井県自動車販売整備健康保険組合</t>
    <phoneticPr fontId="2"/>
  </si>
  <si>
    <t>なお、事業主と被保険者の間で特約がある場合には、特約に基づき端数処理をすることができます。</t>
    <rPh sb="3" eb="6">
      <t>ジギョウヌシ</t>
    </rPh>
    <rPh sb="7" eb="11">
      <t>ヒホケンシャ</t>
    </rPh>
    <rPh sb="12" eb="13">
      <t>アイダ</t>
    </rPh>
    <rPh sb="14" eb="16">
      <t>トクヤク</t>
    </rPh>
    <rPh sb="19" eb="21">
      <t>バアイ</t>
    </rPh>
    <rPh sb="24" eb="26">
      <t>トクヤク</t>
    </rPh>
    <rPh sb="27" eb="28">
      <t>モト</t>
    </rPh>
    <rPh sb="30" eb="32">
      <t>ハスウ</t>
    </rPh>
    <rPh sb="32" eb="34">
      <t>ショリ</t>
    </rPh>
    <phoneticPr fontId="2"/>
  </si>
  <si>
    <t>切り上げて1円となります。</t>
    <phoneticPr fontId="2"/>
  </si>
  <si>
    <t>事業主が、給与から被保険者負担分を控除する場合、被保険者負担分の端数が50銭以下の場合は切り捨て、50銭を超える場合は</t>
    <rPh sb="0" eb="3">
      <t>ジギョウヌシ</t>
    </rPh>
    <rPh sb="5" eb="7">
      <t>キュウヨ</t>
    </rPh>
    <rPh sb="9" eb="13">
      <t>ヒホケンシャ</t>
    </rPh>
    <rPh sb="13" eb="16">
      <t>フタンブン</t>
    </rPh>
    <rPh sb="17" eb="19">
      <t>コウジョ</t>
    </rPh>
    <rPh sb="21" eb="23">
      <t>バアイ</t>
    </rPh>
    <rPh sb="24" eb="28">
      <t>ヒホケンシャ</t>
    </rPh>
    <rPh sb="28" eb="31">
      <t>フタンブン</t>
    </rPh>
    <rPh sb="32" eb="34">
      <t>ハスウ</t>
    </rPh>
    <rPh sb="37" eb="38">
      <t>セン</t>
    </rPh>
    <rPh sb="38" eb="40">
      <t>イカ</t>
    </rPh>
    <rPh sb="41" eb="43">
      <t>バアイ</t>
    </rPh>
    <rPh sb="44" eb="45">
      <t>キ</t>
    </rPh>
    <rPh sb="46" eb="47">
      <t>ス</t>
    </rPh>
    <phoneticPr fontId="2"/>
  </si>
  <si>
    <t>＊被保険者負担分（折半額欄）に円未満の端数がある場合</t>
    <rPh sb="1" eb="5">
      <t>ヒホケンシャ</t>
    </rPh>
    <rPh sb="5" eb="8">
      <t>フタンブン</t>
    </rPh>
    <rPh sb="9" eb="11">
      <t>セッパン</t>
    </rPh>
    <rPh sb="11" eb="12">
      <t>ガク</t>
    </rPh>
    <rPh sb="12" eb="13">
      <t>ラン</t>
    </rPh>
    <rPh sb="15" eb="16">
      <t>エン</t>
    </rPh>
    <rPh sb="16" eb="18">
      <t>ミマン</t>
    </rPh>
    <rPh sb="19" eb="21">
      <t>ハスウ</t>
    </rPh>
    <rPh sb="24" eb="26">
      <t>バアイ</t>
    </rPh>
    <phoneticPr fontId="2"/>
  </si>
  <si>
    <t>＊介護保険に該当するのは、40歳以上65歳未満の被保険者であり、健康保険料率と子ども・子育て支援金率に介護保険料率が加わります。</t>
    <rPh sb="1" eb="3">
      <t>カイゴ</t>
    </rPh>
    <rPh sb="3" eb="5">
      <t>ホケン</t>
    </rPh>
    <rPh sb="6" eb="8">
      <t>ガイトウ</t>
    </rPh>
    <rPh sb="15" eb="18">
      <t>サイイジョウ</t>
    </rPh>
    <rPh sb="20" eb="21">
      <t>サイ</t>
    </rPh>
    <rPh sb="21" eb="23">
      <t>ミマン</t>
    </rPh>
    <rPh sb="24" eb="28">
      <t>ヒホケンシャ</t>
    </rPh>
    <rPh sb="32" eb="38">
      <t>ケンコウホケンリョウリツ</t>
    </rPh>
    <rPh sb="49" eb="50">
      <t>リツ</t>
    </rPh>
    <rPh sb="51" eb="57">
      <t>カイゴホケンリョウリツ</t>
    </rPh>
    <rPh sb="58" eb="59">
      <t>クワ</t>
    </rPh>
    <phoneticPr fontId="2"/>
  </si>
  <si>
    <t>～</t>
    <phoneticPr fontId="2"/>
  </si>
  <si>
    <t>折半額</t>
    <rPh sb="0" eb="1">
      <t>オリ</t>
    </rPh>
    <rPh sb="1" eb="3">
      <t>ハンガク</t>
    </rPh>
    <phoneticPr fontId="2"/>
  </si>
  <si>
    <t>全　額</t>
    <rPh sb="0" eb="1">
      <t>ゼン</t>
    </rPh>
    <rPh sb="2" eb="3">
      <t>ガク</t>
    </rPh>
    <phoneticPr fontId="2"/>
  </si>
  <si>
    <t>折半額</t>
    <rPh sb="0" eb="2">
      <t>セッパン</t>
    </rPh>
    <rPh sb="2" eb="3">
      <t>ガク</t>
    </rPh>
    <phoneticPr fontId="2"/>
  </si>
  <si>
    <t>円未満</t>
    <rPh sb="0" eb="1">
      <t>エン</t>
    </rPh>
    <rPh sb="1" eb="3">
      <t>ミマン</t>
    </rPh>
    <phoneticPr fontId="2"/>
  </si>
  <si>
    <t>円以上</t>
    <rPh sb="0" eb="1">
      <t>エン</t>
    </rPh>
    <rPh sb="1" eb="3">
      <t>イジョウ</t>
    </rPh>
    <phoneticPr fontId="2"/>
  </si>
  <si>
    <t>月 額</t>
    <rPh sb="0" eb="1">
      <t>ツキ</t>
    </rPh>
    <rPh sb="2" eb="3">
      <t>ガク</t>
    </rPh>
    <phoneticPr fontId="2"/>
  </si>
  <si>
    <t>等級</t>
    <rPh sb="0" eb="2">
      <t>トウキュウ</t>
    </rPh>
    <phoneticPr fontId="2"/>
  </si>
  <si>
    <t>すべての
被保険者</t>
    <rPh sb="5" eb="9">
      <t>ヒホケンシャ</t>
    </rPh>
    <phoneticPr fontId="2"/>
  </si>
  <si>
    <t>介護保険に該当
す る  被保険者</t>
    <rPh sb="0" eb="2">
      <t>カイゴ</t>
    </rPh>
    <rPh sb="2" eb="4">
      <t>ホケン</t>
    </rPh>
    <rPh sb="5" eb="7">
      <t>ガイトウ</t>
    </rPh>
    <rPh sb="13" eb="17">
      <t>ヒホケンシャ</t>
    </rPh>
    <phoneticPr fontId="2"/>
  </si>
  <si>
    <t>介護保険に該当
しない被保険者</t>
    <rPh sb="0" eb="2">
      <t>カイゴ</t>
    </rPh>
    <rPh sb="2" eb="4">
      <t>ホケン</t>
    </rPh>
    <rPh sb="5" eb="7">
      <t>ガイトウ</t>
    </rPh>
    <rPh sb="11" eb="15">
      <t>ヒホケンシャ</t>
    </rPh>
    <phoneticPr fontId="2"/>
  </si>
  <si>
    <t>子ども・子育て支援金</t>
    <phoneticPr fontId="2"/>
  </si>
  <si>
    <t>健康保険料・介護保険料</t>
    <rPh sb="0" eb="5">
      <t>ケンコウホケンリョウ</t>
    </rPh>
    <rPh sb="6" eb="11">
      <t>カイゴホケンリョウ</t>
    </rPh>
    <phoneticPr fontId="2"/>
  </si>
  <si>
    <t>報酬月額の範囲</t>
    <rPh sb="0" eb="2">
      <t>ホウシュウ</t>
    </rPh>
    <rPh sb="2" eb="4">
      <t>ゲツガク</t>
    </rPh>
    <rPh sb="5" eb="7">
      <t>ハンイ</t>
    </rPh>
    <phoneticPr fontId="2"/>
  </si>
  <si>
    <t>標 準 報 酬</t>
    <phoneticPr fontId="2"/>
  </si>
  <si>
    <t>(単位：円）</t>
    <rPh sb="1" eb="3">
      <t>タンイ</t>
    </rPh>
    <rPh sb="4" eb="5">
      <t>エン</t>
    </rPh>
    <phoneticPr fontId="2"/>
  </si>
  <si>
    <t xml:space="preserve">  16.0 / 1000</t>
    <phoneticPr fontId="2"/>
  </si>
  <si>
    <t>介護保険料率</t>
    <rPh sb="0" eb="6">
      <t>カイゴホケンリョウリツ</t>
    </rPh>
    <phoneticPr fontId="2"/>
  </si>
  <si>
    <t xml:space="preserve">  2.3 / 1000</t>
    <phoneticPr fontId="2"/>
  </si>
  <si>
    <t xml:space="preserve">  子ども・子育て支援金率</t>
    <phoneticPr fontId="2"/>
  </si>
  <si>
    <t xml:space="preserve">  97.0 / 1000</t>
    <phoneticPr fontId="2"/>
  </si>
  <si>
    <t>健康保険料率</t>
    <rPh sb="0" eb="2">
      <t>ケンコウ</t>
    </rPh>
    <rPh sb="2" eb="5">
      <t>ホケンリョウ</t>
    </rPh>
    <rPh sb="5" eb="6">
      <t>リツ</t>
    </rPh>
    <phoneticPr fontId="2"/>
  </si>
  <si>
    <t>令和８年４月分保険料（５月納付分）から</t>
    <rPh sb="0" eb="2">
      <t>レイワ</t>
    </rPh>
    <rPh sb="3" eb="4">
      <t>ネン</t>
    </rPh>
    <rPh sb="5" eb="6">
      <t>ガツ</t>
    </rPh>
    <rPh sb="6" eb="7">
      <t>ブン</t>
    </rPh>
    <rPh sb="7" eb="10">
      <t>ホケンリョウ</t>
    </rPh>
    <rPh sb="12" eb="13">
      <t>ガツ</t>
    </rPh>
    <rPh sb="13" eb="15">
      <t>ノウフ</t>
    </rPh>
    <rPh sb="15" eb="16">
      <t>ブン</t>
    </rPh>
    <phoneticPr fontId="2"/>
  </si>
  <si>
    <t>健康保険料・介護保険料の標準報酬月額保険料額表</t>
    <rPh sb="0" eb="2">
      <t>ケンコウ</t>
    </rPh>
    <rPh sb="2" eb="5">
      <t>ホケンリョウ</t>
    </rPh>
    <rPh sb="6" eb="8">
      <t>カイゴ</t>
    </rPh>
    <rPh sb="8" eb="11">
      <t>ホケンリョウ</t>
    </rPh>
    <rPh sb="12" eb="14">
      <t>ヒョウジュン</t>
    </rPh>
    <rPh sb="14" eb="16">
      <t>ホウシュウ</t>
    </rPh>
    <rPh sb="16" eb="18">
      <t>ゲツガク</t>
    </rPh>
    <rPh sb="18" eb="20">
      <t>ホケン</t>
    </rPh>
    <rPh sb="20" eb="21">
      <t>リョウ</t>
    </rPh>
    <rPh sb="21" eb="22">
      <t>ガク</t>
    </rPh>
    <rPh sb="22" eb="23">
      <t>ヒョウ</t>
    </rPh>
    <phoneticPr fontId="2"/>
  </si>
  <si>
    <t>子ども・子育て支援金（全国一律で1000分の2.3）が導入</t>
    <rPh sb="11" eb="15">
      <t>ゼンコクイチリツ</t>
    </rPh>
    <rPh sb="20" eb="21">
      <t>ブン</t>
    </rPh>
    <rPh sb="27" eb="29">
      <t>ドウニュウ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</si>
</sst>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_);[Red]\(#,##0\)"/>
    <numFmt numFmtId="178" formatCode="#,##0_ "/>
    <numFmt numFmtId="179" formatCode="0.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HGSｺﾞｼｯｸM"/>
      <family val="3"/>
      <charset val="128"/>
    </font>
    <font>
      <sz val="10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0"/>
      <name val="HGSｺﾞｼｯｸM"/>
      <family val="3"/>
      <charset val="128"/>
    </font>
    <font>
      <b/>
      <sz val="11"/>
      <color theme="0"/>
      <name val="ＭＳ ゴシック"/>
      <family val="3"/>
      <charset val="128"/>
    </font>
    <font>
      <sz val="11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2"/>
      <color theme="0"/>
      <name val="ＭＳ 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HGS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7">
    <xf numFmtId="0" fontId="0" fillId="0" borderId="0" xfId="0"/>
    <xf numFmtId="38" fontId="1" fillId="0" borderId="0" xfId="1"/>
    <xf numFmtId="0" fontId="3" fillId="0" borderId="0" xfId="0" applyFont="1"/>
    <xf numFmtId="0" fontId="5" fillId="0" borderId="0" xfId="0" applyFont="1"/>
    <xf numFmtId="38" fontId="5" fillId="0" borderId="0" xfId="1" applyFont="1"/>
    <xf numFmtId="38" fontId="5" fillId="0" borderId="0" xfId="1" applyFont="1" applyBorder="1" applyAlignment="1">
      <alignment horizontal="center"/>
    </xf>
    <xf numFmtId="38" fontId="5" fillId="0" borderId="0" xfId="1" applyFont="1" applyAlignment="1"/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horizontal="center" vertical="center"/>
    </xf>
    <xf numFmtId="177" fontId="6" fillId="0" borderId="0" xfId="1" applyNumberFormat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2" borderId="3" xfId="1" applyNumberFormat="1" applyFont="1" applyFill="1" applyBorder="1" applyAlignment="1">
      <alignment horizontal="right" vertical="center"/>
    </xf>
    <xf numFmtId="177" fontId="6" fillId="2" borderId="4" xfId="0" applyNumberFormat="1" applyFont="1" applyFill="1" applyBorder="1" applyAlignment="1">
      <alignment vertical="center"/>
    </xf>
    <xf numFmtId="177" fontId="6" fillId="2" borderId="5" xfId="0" applyNumberFormat="1" applyFont="1" applyFill="1" applyBorder="1" applyAlignment="1">
      <alignment horizontal="center" vertical="center"/>
    </xf>
    <xf numFmtId="177" fontId="6" fillId="2" borderId="2" xfId="1" applyNumberFormat="1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right" vertical="center"/>
    </xf>
    <xf numFmtId="176" fontId="6" fillId="0" borderId="11" xfId="1" applyNumberFormat="1" applyFont="1" applyFill="1" applyBorder="1" applyAlignment="1">
      <alignment horizontal="right" vertical="center"/>
    </xf>
    <xf numFmtId="177" fontId="6" fillId="0" borderId="10" xfId="0" applyNumberFormat="1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177" fontId="6" fillId="0" borderId="8" xfId="1" applyNumberFormat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6" fontId="6" fillId="2" borderId="9" xfId="1" applyNumberFormat="1" applyFont="1" applyFill="1" applyBorder="1" applyAlignment="1">
      <alignment horizontal="right" vertical="center"/>
    </xf>
    <xf numFmtId="176" fontId="6" fillId="2" borderId="11" xfId="1" applyNumberFormat="1" applyFont="1" applyFill="1" applyBorder="1" applyAlignment="1">
      <alignment horizontal="right" vertical="center"/>
    </xf>
    <xf numFmtId="177" fontId="6" fillId="2" borderId="14" xfId="0" applyNumberFormat="1" applyFont="1" applyFill="1" applyBorder="1" applyAlignment="1">
      <alignment horizontal="center" vertical="center"/>
    </xf>
    <xf numFmtId="177" fontId="6" fillId="2" borderId="12" xfId="0" applyNumberFormat="1" applyFont="1" applyFill="1" applyBorder="1" applyAlignment="1">
      <alignment horizontal="center" vertical="center"/>
    </xf>
    <xf numFmtId="177" fontId="6" fillId="2" borderId="15" xfId="1" applyNumberFormat="1" applyFont="1" applyFill="1" applyBorder="1" applyAlignment="1">
      <alignment horizontal="center" vertical="center"/>
    </xf>
    <xf numFmtId="38" fontId="6" fillId="2" borderId="11" xfId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77" fontId="6" fillId="0" borderId="10" xfId="0" applyNumberFormat="1" applyFont="1" applyBorder="1" applyAlignment="1">
      <alignment vertical="center"/>
    </xf>
    <xf numFmtId="177" fontId="6" fillId="0" borderId="8" xfId="1" applyNumberFormat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177" fontId="6" fillId="3" borderId="10" xfId="0" applyNumberFormat="1" applyFont="1" applyFill="1" applyBorder="1" applyAlignment="1">
      <alignment horizontal="center" vertical="center"/>
    </xf>
    <xf numFmtId="177" fontId="6" fillId="3" borderId="12" xfId="0" applyNumberFormat="1" applyFont="1" applyFill="1" applyBorder="1" applyAlignment="1">
      <alignment horizontal="center" vertical="center"/>
    </xf>
    <xf numFmtId="177" fontId="6" fillId="3" borderId="8" xfId="1" applyNumberFormat="1" applyFont="1" applyFill="1" applyBorder="1" applyAlignment="1">
      <alignment horizontal="center" vertical="center"/>
    </xf>
    <xf numFmtId="38" fontId="6" fillId="3" borderId="9" xfId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78" fontId="6" fillId="0" borderId="16" xfId="0" applyNumberFormat="1" applyFont="1" applyBorder="1" applyAlignment="1">
      <alignment horizontal="center" vertical="center"/>
    </xf>
    <xf numFmtId="177" fontId="6" fillId="0" borderId="17" xfId="0" applyNumberFormat="1" applyFont="1" applyBorder="1" applyAlignment="1">
      <alignment horizontal="center" vertical="center"/>
    </xf>
    <xf numFmtId="177" fontId="6" fillId="0" borderId="18" xfId="1" applyNumberFormat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3" borderId="10" xfId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38" fontId="6" fillId="3" borderId="8" xfId="1" applyFont="1" applyFill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0" xfId="1" applyFont="1" applyFill="1" applyBorder="1" applyAlignment="1">
      <alignment vertical="center" shrinkToFit="1"/>
    </xf>
    <xf numFmtId="38" fontId="6" fillId="0" borderId="14" xfId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8" fontId="6" fillId="0" borderId="15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/>
    <xf numFmtId="38" fontId="6" fillId="0" borderId="24" xfId="1" applyFont="1" applyBorder="1" applyAlignment="1">
      <alignment horizontal="center" vertical="center" shrinkToFit="1"/>
    </xf>
    <xf numFmtId="38" fontId="6" fillId="0" borderId="23" xfId="1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right"/>
    </xf>
    <xf numFmtId="0" fontId="6" fillId="0" borderId="26" xfId="0" applyFont="1" applyBorder="1"/>
    <xf numFmtId="38" fontId="6" fillId="0" borderId="27" xfId="1" applyFont="1" applyBorder="1" applyAlignment="1">
      <alignment horizontal="right"/>
    </xf>
    <xf numFmtId="38" fontId="6" fillId="0" borderId="23" xfId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1" applyNumberFormat="1" applyFont="1" applyFill="1" applyBorder="1" applyAlignment="1">
      <alignment horizontal="center" vertical="center"/>
    </xf>
    <xf numFmtId="0" fontId="6" fillId="0" borderId="24" xfId="1" applyNumberFormat="1" applyFont="1" applyFill="1" applyBorder="1" applyAlignment="1">
      <alignment horizontal="center" vertical="center"/>
    </xf>
    <xf numFmtId="179" fontId="6" fillId="0" borderId="29" xfId="0" applyNumberFormat="1" applyFont="1" applyBorder="1" applyAlignment="1">
      <alignment shrinkToFit="1"/>
    </xf>
    <xf numFmtId="179" fontId="6" fillId="0" borderId="24" xfId="0" applyNumberFormat="1" applyFont="1" applyBorder="1" applyAlignment="1">
      <alignment shrinkToFit="1"/>
    </xf>
    <xf numFmtId="179" fontId="6" fillId="0" borderId="24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right" vertical="center"/>
    </xf>
    <xf numFmtId="38" fontId="1" fillId="0" borderId="0" xfId="1" applyBorder="1" applyAlignment="1">
      <alignment horizontal="left" vertical="center" shrinkToFit="1"/>
    </xf>
    <xf numFmtId="38" fontId="1" fillId="0" borderId="0" xfId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10" fillId="4" borderId="0" xfId="0" applyFont="1" applyFill="1"/>
    <xf numFmtId="0" fontId="10" fillId="0" borderId="0" xfId="0" applyFont="1"/>
    <xf numFmtId="0" fontId="11" fillId="0" borderId="0" xfId="0" applyFont="1" applyAlignment="1">
      <alignment vertical="center"/>
    </xf>
    <xf numFmtId="38" fontId="12" fillId="0" borderId="0" xfId="1" applyFont="1" applyFill="1" applyBorder="1" applyAlignment="1">
      <alignment vertical="center" shrinkToFit="1"/>
    </xf>
    <xf numFmtId="0" fontId="13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38" fontId="15" fillId="0" borderId="0" xfId="1" applyFont="1" applyAlignment="1">
      <alignment horizontal="center" vertical="top" shrinkToFit="1"/>
    </xf>
    <xf numFmtId="0" fontId="16" fillId="0" borderId="0" xfId="0" applyFont="1"/>
    <xf numFmtId="38" fontId="16" fillId="0" borderId="0" xfId="1" applyFont="1" applyFill="1" applyAlignment="1">
      <alignment horizontal="center" vertical="center" shrinkToFit="1"/>
    </xf>
    <xf numFmtId="0" fontId="6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38" fontId="6" fillId="0" borderId="38" xfId="1" applyFont="1" applyBorder="1" applyAlignment="1">
      <alignment horizontal="center" vertical="center"/>
    </xf>
    <xf numFmtId="38" fontId="6" fillId="0" borderId="37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0" borderId="27" xfId="1" applyFont="1" applyBorder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38" fontId="6" fillId="2" borderId="23" xfId="1" applyFont="1" applyFill="1" applyBorder="1" applyAlignment="1">
      <alignment horizontal="center" vertical="center" wrapText="1"/>
    </xf>
    <xf numFmtId="38" fontId="6" fillId="2" borderId="30" xfId="1" applyFont="1" applyFill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38" fontId="6" fillId="0" borderId="23" xfId="1" applyFont="1" applyBorder="1" applyAlignment="1">
      <alignment horizontal="center" vertical="center" shrinkToFit="1"/>
    </xf>
    <xf numFmtId="176" fontId="6" fillId="0" borderId="8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6" fontId="6" fillId="2" borderId="8" xfId="1" applyNumberFormat="1" applyFont="1" applyFill="1" applyBorder="1" applyAlignment="1">
      <alignment horizontal="right" vertical="center" shrinkToFit="1"/>
    </xf>
    <xf numFmtId="176" fontId="6" fillId="2" borderId="10" xfId="1" applyNumberFormat="1" applyFont="1" applyFill="1" applyBorder="1" applyAlignment="1">
      <alignment horizontal="right" vertical="center" shrinkToFit="1"/>
    </xf>
    <xf numFmtId="176" fontId="6" fillId="2" borderId="2" xfId="1" applyNumberFormat="1" applyFont="1" applyFill="1" applyBorder="1" applyAlignment="1">
      <alignment horizontal="right" vertical="center" shrinkToFit="1"/>
    </xf>
    <xf numFmtId="176" fontId="6" fillId="2" borderId="4" xfId="1" applyNumberFormat="1" applyFont="1" applyFill="1" applyBorder="1" applyAlignment="1">
      <alignment horizontal="right" vertical="center" shrinkToFit="1"/>
    </xf>
    <xf numFmtId="0" fontId="12" fillId="0" borderId="40" xfId="0" applyFont="1" applyBorder="1" applyAlignment="1">
      <alignment horizontal="right" vertical="center" indent="3"/>
    </xf>
    <xf numFmtId="0" fontId="12" fillId="0" borderId="45" xfId="0" applyFont="1" applyBorder="1" applyAlignment="1">
      <alignment horizontal="right" vertical="center" indent="3"/>
    </xf>
    <xf numFmtId="0" fontId="12" fillId="0" borderId="43" xfId="0" applyFont="1" applyBorder="1" applyAlignment="1">
      <alignment horizontal="right" vertical="center" indent="3"/>
    </xf>
    <xf numFmtId="0" fontId="12" fillId="0" borderId="42" xfId="0" applyFont="1" applyBorder="1" applyAlignment="1">
      <alignment horizontal="right" vertical="center" indent="3"/>
    </xf>
    <xf numFmtId="38" fontId="6" fillId="2" borderId="24" xfId="1" applyFont="1" applyFill="1" applyBorder="1" applyAlignment="1">
      <alignment horizontal="center" vertical="center" wrapText="1"/>
    </xf>
    <xf numFmtId="38" fontId="6" fillId="0" borderId="22" xfId="1" applyFont="1" applyBorder="1" applyAlignment="1">
      <alignment horizontal="center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2" borderId="7" xfId="1" applyNumberFormat="1" applyFont="1" applyFill="1" applyBorder="1" applyAlignment="1">
      <alignment horizontal="right" vertical="center" shrinkToFit="1"/>
    </xf>
    <xf numFmtId="38" fontId="4" fillId="0" borderId="0" xfId="1" applyFont="1" applyAlignment="1">
      <alignment horizontal="center"/>
    </xf>
    <xf numFmtId="176" fontId="6" fillId="2" borderId="1" xfId="1" applyNumberFormat="1" applyFont="1" applyFill="1" applyBorder="1" applyAlignment="1">
      <alignment horizontal="right" vertical="center" shrinkToFit="1"/>
    </xf>
    <xf numFmtId="0" fontId="6" fillId="0" borderId="33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right" vertical="center" indent="3"/>
    </xf>
    <xf numFmtId="0" fontId="12" fillId="0" borderId="22" xfId="0" applyFont="1" applyBorder="1" applyAlignment="1">
      <alignment horizontal="right" vertical="center" indent="3"/>
    </xf>
    <xf numFmtId="0" fontId="13" fillId="0" borderId="0" xfId="0" applyFont="1" applyAlignment="1">
      <alignment horizontal="center" vertical="center" wrapText="1"/>
    </xf>
    <xf numFmtId="0" fontId="14" fillId="5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43733</xdr:colOff>
      <xdr:row>1</xdr:row>
      <xdr:rowOff>33538</xdr:rowOff>
    </xdr:from>
    <xdr:to>
      <xdr:col>7</xdr:col>
      <xdr:colOff>6708</xdr:colOff>
      <xdr:row>4</xdr:row>
      <xdr:rowOff>87201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D1EF37F8-CFDD-4477-8DBC-5E412ED11CEC}"/>
            </a:ext>
          </a:extLst>
        </xdr:cNvPr>
        <xdr:cNvSpPr/>
      </xdr:nvSpPr>
      <xdr:spPr>
        <a:xfrm>
          <a:off x="43733" y="204988"/>
          <a:ext cx="4763575" cy="568013"/>
        </a:xfrm>
        <a:prstGeom prst="ellipse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42497-9317-4B78-BC6F-EC7274586754}">
  <sheetPr>
    <tabColor rgb="FFFFFF00"/>
  </sheetPr>
  <dimension ref="A1:AG69"/>
  <sheetViews>
    <sheetView tabSelected="1" view="pageBreakPreview" zoomScale="142" zoomScaleNormal="100" zoomScaleSheetLayoutView="142" workbookViewId="0">
      <selection activeCell="A6" sqref="A6:G6"/>
    </sheetView>
  </sheetViews>
  <sheetFormatPr defaultRowHeight="13.5" x14ac:dyDescent="0.15"/>
  <cols>
    <col min="1" max="1" width="4.375" customWidth="1"/>
    <col min="2" max="2" width="10" style="1" customWidth="1"/>
    <col min="3" max="3" width="10.125" style="1" customWidth="1"/>
    <col min="4" max="4" width="4.875" customWidth="1"/>
    <col min="5" max="5" width="10.125" customWidth="1"/>
    <col min="6" max="6" width="10.375" style="1" customWidth="1"/>
    <col min="7" max="7" width="4.125" style="1" customWidth="1"/>
    <col min="8" max="8" width="6.25" style="1" customWidth="1"/>
    <col min="9" max="9" width="10.375" customWidth="1"/>
    <col min="10" max="10" width="4.125" customWidth="1"/>
    <col min="11" max="11" width="6.25" customWidth="1"/>
    <col min="12" max="12" width="10.375" customWidth="1"/>
    <col min="13" max="13" width="4.125" customWidth="1"/>
    <col min="14" max="14" width="6.25" customWidth="1"/>
  </cols>
  <sheetData>
    <row r="1" spans="1:33" s="88" customFormat="1" ht="21" customHeight="1" x14ac:dyDescent="0.2">
      <c r="A1" s="89" t="s">
        <v>29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33" ht="6.75" customHeight="1" thickBot="1" x14ac:dyDescent="0.2">
      <c r="B2" s="87"/>
      <c r="C2" s="87"/>
      <c r="D2" s="87"/>
      <c r="E2" s="87"/>
      <c r="F2" s="87"/>
      <c r="G2" s="87"/>
      <c r="H2" s="87"/>
      <c r="I2" s="87"/>
      <c r="L2" s="87"/>
    </row>
    <row r="3" spans="1:33" s="85" customFormat="1" ht="15.75" customHeight="1" x14ac:dyDescent="0.15">
      <c r="A3" s="134" t="s">
        <v>28</v>
      </c>
      <c r="B3" s="134"/>
      <c r="C3" s="134"/>
      <c r="D3" s="134"/>
      <c r="E3" s="134"/>
      <c r="F3" s="134"/>
      <c r="G3" s="134"/>
      <c r="H3" s="83"/>
      <c r="I3" s="108" t="s">
        <v>27</v>
      </c>
      <c r="J3" s="109"/>
      <c r="K3" s="109"/>
      <c r="L3" s="119" t="s">
        <v>26</v>
      </c>
      <c r="M3" s="119"/>
      <c r="N3" s="120"/>
    </row>
    <row r="4" spans="1:33" s="85" customFormat="1" ht="15.75" customHeight="1" x14ac:dyDescent="0.15">
      <c r="A4" s="134"/>
      <c r="B4" s="134"/>
      <c r="C4" s="134"/>
      <c r="D4" s="134"/>
      <c r="E4" s="134"/>
      <c r="F4" s="134"/>
      <c r="G4" s="134"/>
      <c r="H4" s="83"/>
      <c r="I4" s="130" t="s">
        <v>25</v>
      </c>
      <c r="J4" s="131"/>
      <c r="K4" s="131"/>
      <c r="L4" s="132" t="s">
        <v>24</v>
      </c>
      <c r="M4" s="132"/>
      <c r="N4" s="133"/>
    </row>
    <row r="5" spans="1:33" s="85" customFormat="1" ht="15.75" customHeight="1" thickBot="1" x14ac:dyDescent="0.2">
      <c r="A5" s="84"/>
      <c r="B5" s="84"/>
      <c r="C5" s="84"/>
      <c r="D5" s="84"/>
      <c r="E5" s="84"/>
      <c r="F5" s="84"/>
      <c r="G5" s="84"/>
      <c r="H5" s="83"/>
      <c r="I5" s="110" t="s">
        <v>23</v>
      </c>
      <c r="J5" s="111"/>
      <c r="K5" s="111"/>
      <c r="L5" s="121" t="s">
        <v>22</v>
      </c>
      <c r="M5" s="121"/>
      <c r="N5" s="122"/>
    </row>
    <row r="6" spans="1:33" s="85" customFormat="1" ht="12.75" customHeight="1" x14ac:dyDescent="0.15">
      <c r="A6" s="135" t="s">
        <v>30</v>
      </c>
      <c r="B6" s="135"/>
      <c r="C6" s="135"/>
      <c r="D6" s="135"/>
      <c r="E6" s="135"/>
      <c r="F6" s="135"/>
      <c r="G6" s="135"/>
      <c r="I6" s="86"/>
      <c r="J6" s="86"/>
      <c r="K6" s="86"/>
      <c r="L6" s="86"/>
      <c r="M6" s="136" t="s">
        <v>21</v>
      </c>
      <c r="N6" s="136"/>
    </row>
    <row r="7" spans="1:33" s="80" customFormat="1" ht="3" customHeight="1" x14ac:dyDescent="0.15">
      <c r="A7" s="84"/>
      <c r="B7" s="84"/>
      <c r="C7" s="84"/>
      <c r="D7" s="84"/>
      <c r="E7" s="84"/>
      <c r="F7" s="84"/>
      <c r="G7" s="84"/>
      <c r="H7" s="83"/>
      <c r="I7" s="82"/>
      <c r="J7" s="75"/>
      <c r="K7" s="75"/>
      <c r="L7" s="82"/>
      <c r="M7" s="136"/>
      <c r="N7" s="136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</row>
    <row r="8" spans="1:33" ht="7.5" customHeight="1" thickBot="1" x14ac:dyDescent="0.2">
      <c r="B8" s="79"/>
      <c r="C8" s="79"/>
      <c r="D8" s="78"/>
      <c r="E8" s="77"/>
      <c r="F8" s="76"/>
      <c r="G8" s="74"/>
      <c r="H8" s="74"/>
      <c r="I8" s="74"/>
      <c r="J8" s="75"/>
      <c r="K8" s="75"/>
      <c r="L8" s="74"/>
      <c r="M8" s="136"/>
      <c r="N8" s="136"/>
    </row>
    <row r="9" spans="1:33" s="61" customFormat="1" ht="15" customHeight="1" x14ac:dyDescent="0.15">
      <c r="A9" s="90" t="s">
        <v>20</v>
      </c>
      <c r="B9" s="91"/>
      <c r="C9" s="94" t="s">
        <v>19</v>
      </c>
      <c r="D9" s="95"/>
      <c r="E9" s="96"/>
      <c r="F9" s="103" t="s">
        <v>18</v>
      </c>
      <c r="G9" s="104"/>
      <c r="H9" s="104"/>
      <c r="I9" s="104"/>
      <c r="J9" s="104"/>
      <c r="K9" s="105"/>
      <c r="L9" s="104" t="s">
        <v>17</v>
      </c>
      <c r="M9" s="104"/>
      <c r="N9" s="129"/>
    </row>
    <row r="10" spans="1:33" s="61" customFormat="1" ht="15" customHeight="1" x14ac:dyDescent="0.15">
      <c r="A10" s="92"/>
      <c r="B10" s="93"/>
      <c r="C10" s="97"/>
      <c r="D10" s="98"/>
      <c r="E10" s="99"/>
      <c r="F10" s="106" t="s">
        <v>16</v>
      </c>
      <c r="G10" s="107"/>
      <c r="H10" s="73">
        <v>97</v>
      </c>
      <c r="I10" s="106" t="s">
        <v>15</v>
      </c>
      <c r="J10" s="107"/>
      <c r="K10" s="72">
        <v>113</v>
      </c>
      <c r="L10" s="123" t="s">
        <v>14</v>
      </c>
      <c r="M10" s="107"/>
      <c r="N10" s="71">
        <v>2.2999999999999998</v>
      </c>
    </row>
    <row r="11" spans="1:33" s="61" customFormat="1" ht="15" customHeight="1" x14ac:dyDescent="0.15">
      <c r="A11" s="92"/>
      <c r="B11" s="93"/>
      <c r="C11" s="100"/>
      <c r="D11" s="101"/>
      <c r="E11" s="102"/>
      <c r="F11" s="106"/>
      <c r="G11" s="107"/>
      <c r="H11" s="70">
        <v>1000</v>
      </c>
      <c r="I11" s="106"/>
      <c r="J11" s="107"/>
      <c r="K11" s="70">
        <v>1000</v>
      </c>
      <c r="L11" s="123"/>
      <c r="M11" s="107"/>
      <c r="N11" s="69">
        <v>1000</v>
      </c>
    </row>
    <row r="12" spans="1:33" s="61" customFormat="1" ht="13.5" customHeight="1" x14ac:dyDescent="0.15">
      <c r="A12" s="68" t="s">
        <v>13</v>
      </c>
      <c r="B12" s="67" t="s">
        <v>12</v>
      </c>
      <c r="C12" s="66" t="s">
        <v>11</v>
      </c>
      <c r="D12" s="65"/>
      <c r="E12" s="64" t="s">
        <v>10</v>
      </c>
      <c r="F12" s="63" t="s">
        <v>8</v>
      </c>
      <c r="G12" s="112" t="s">
        <v>9</v>
      </c>
      <c r="H12" s="112"/>
      <c r="I12" s="63" t="s">
        <v>8</v>
      </c>
      <c r="J12" s="112" t="s">
        <v>7</v>
      </c>
      <c r="K12" s="112"/>
      <c r="L12" s="62" t="s">
        <v>8</v>
      </c>
      <c r="M12" s="112" t="s">
        <v>7</v>
      </c>
      <c r="N12" s="124"/>
    </row>
    <row r="13" spans="1:33" s="9" customFormat="1" ht="13.5" customHeight="1" x14ac:dyDescent="0.15">
      <c r="A13" s="60">
        <v>1</v>
      </c>
      <c r="B13" s="59">
        <v>58000</v>
      </c>
      <c r="C13" s="58"/>
      <c r="D13" s="57" t="s">
        <v>6</v>
      </c>
      <c r="E13" s="56">
        <v>63000</v>
      </c>
      <c r="F13" s="24">
        <f>(B13*H10)/1000</f>
        <v>5626</v>
      </c>
      <c r="G13" s="113">
        <f t="shared" ref="G13:G44" si="0">F13/2</f>
        <v>2813</v>
      </c>
      <c r="H13" s="114"/>
      <c r="I13" s="24">
        <f t="shared" ref="I13:I44" si="1">(B13*113)/1000</f>
        <v>6554</v>
      </c>
      <c r="J13" s="113">
        <f t="shared" ref="J13:J44" si="2">I13/2</f>
        <v>3277</v>
      </c>
      <c r="K13" s="114"/>
      <c r="L13" s="24">
        <f t="shared" ref="L13:L44" si="3">(B13*2.3)/1000</f>
        <v>133.4</v>
      </c>
      <c r="M13" s="113">
        <f t="shared" ref="M13:M44" si="4">L13/2</f>
        <v>66.7</v>
      </c>
      <c r="N13" s="125"/>
    </row>
    <row r="14" spans="1:33" s="9" customFormat="1" ht="13.5" customHeight="1" x14ac:dyDescent="0.15">
      <c r="A14" s="44">
        <v>2</v>
      </c>
      <c r="B14" s="43">
        <v>68000</v>
      </c>
      <c r="C14" s="51">
        <v>63000</v>
      </c>
      <c r="D14" s="50" t="s">
        <v>6</v>
      </c>
      <c r="E14" s="49">
        <v>73000</v>
      </c>
      <c r="F14" s="31">
        <f>(B14*H10)/1000</f>
        <v>6596</v>
      </c>
      <c r="G14" s="115">
        <f t="shared" si="0"/>
        <v>3298</v>
      </c>
      <c r="H14" s="116"/>
      <c r="I14" s="30">
        <f t="shared" si="1"/>
        <v>7684</v>
      </c>
      <c r="J14" s="115">
        <f t="shared" si="2"/>
        <v>3842</v>
      </c>
      <c r="K14" s="116"/>
      <c r="L14" s="30">
        <f t="shared" si="3"/>
        <v>156.4</v>
      </c>
      <c r="M14" s="115">
        <f t="shared" si="4"/>
        <v>78.2</v>
      </c>
      <c r="N14" s="126"/>
    </row>
    <row r="15" spans="1:33" s="9" customFormat="1" ht="13.5" customHeight="1" x14ac:dyDescent="0.15">
      <c r="A15" s="29">
        <v>3</v>
      </c>
      <c r="B15" s="39">
        <v>78000</v>
      </c>
      <c r="C15" s="54">
        <v>73000</v>
      </c>
      <c r="D15" s="53" t="s">
        <v>6</v>
      </c>
      <c r="E15" s="52">
        <v>83000</v>
      </c>
      <c r="F15" s="24">
        <f>(B15*H10)/1000</f>
        <v>7566</v>
      </c>
      <c r="G15" s="113">
        <f t="shared" si="0"/>
        <v>3783</v>
      </c>
      <c r="H15" s="114"/>
      <c r="I15" s="23">
        <f t="shared" si="1"/>
        <v>8814</v>
      </c>
      <c r="J15" s="113">
        <f t="shared" si="2"/>
        <v>4407</v>
      </c>
      <c r="K15" s="114"/>
      <c r="L15" s="23">
        <f t="shared" si="3"/>
        <v>179.4</v>
      </c>
      <c r="M15" s="113">
        <f t="shared" si="4"/>
        <v>89.7</v>
      </c>
      <c r="N15" s="125"/>
    </row>
    <row r="16" spans="1:33" s="9" customFormat="1" ht="13.5" customHeight="1" x14ac:dyDescent="0.15">
      <c r="A16" s="44">
        <v>4</v>
      </c>
      <c r="B16" s="43">
        <v>88000</v>
      </c>
      <c r="C16" s="51">
        <v>83000</v>
      </c>
      <c r="D16" s="50" t="s">
        <v>6</v>
      </c>
      <c r="E16" s="49">
        <v>93000</v>
      </c>
      <c r="F16" s="31">
        <f>(B16*H10)/1000</f>
        <v>8536</v>
      </c>
      <c r="G16" s="115">
        <f t="shared" si="0"/>
        <v>4268</v>
      </c>
      <c r="H16" s="116"/>
      <c r="I16" s="30">
        <f t="shared" si="1"/>
        <v>9944</v>
      </c>
      <c r="J16" s="115">
        <f t="shared" si="2"/>
        <v>4972</v>
      </c>
      <c r="K16" s="116"/>
      <c r="L16" s="30">
        <f t="shared" si="3"/>
        <v>202.39999999999998</v>
      </c>
      <c r="M16" s="115">
        <f t="shared" si="4"/>
        <v>101.19999999999999</v>
      </c>
      <c r="N16" s="126"/>
    </row>
    <row r="17" spans="1:18" s="9" customFormat="1" ht="13.5" customHeight="1" x14ac:dyDescent="0.15">
      <c r="A17" s="29">
        <v>5</v>
      </c>
      <c r="B17" s="39">
        <v>98000</v>
      </c>
      <c r="C17" s="54">
        <v>93000</v>
      </c>
      <c r="D17" s="53" t="s">
        <v>6</v>
      </c>
      <c r="E17" s="52">
        <v>101000</v>
      </c>
      <c r="F17" s="24">
        <f>(B17*H10)/1000</f>
        <v>9506</v>
      </c>
      <c r="G17" s="113">
        <f t="shared" si="0"/>
        <v>4753</v>
      </c>
      <c r="H17" s="114"/>
      <c r="I17" s="23">
        <f t="shared" si="1"/>
        <v>11074</v>
      </c>
      <c r="J17" s="113">
        <f t="shared" si="2"/>
        <v>5537</v>
      </c>
      <c r="K17" s="114"/>
      <c r="L17" s="23">
        <f t="shared" si="3"/>
        <v>225.39999999999998</v>
      </c>
      <c r="M17" s="113">
        <f t="shared" si="4"/>
        <v>112.69999999999999</v>
      </c>
      <c r="N17" s="125"/>
    </row>
    <row r="18" spans="1:18" s="9" customFormat="1" ht="13.5" customHeight="1" x14ac:dyDescent="0.15">
      <c r="A18" s="44">
        <v>6</v>
      </c>
      <c r="B18" s="43">
        <v>104000</v>
      </c>
      <c r="C18" s="51">
        <v>101000</v>
      </c>
      <c r="D18" s="50" t="s">
        <v>6</v>
      </c>
      <c r="E18" s="49">
        <v>107000</v>
      </c>
      <c r="F18" s="31">
        <f>(B18*H10)/1000</f>
        <v>10088</v>
      </c>
      <c r="G18" s="115">
        <f t="shared" si="0"/>
        <v>5044</v>
      </c>
      <c r="H18" s="116"/>
      <c r="I18" s="30">
        <f t="shared" si="1"/>
        <v>11752</v>
      </c>
      <c r="J18" s="115">
        <f t="shared" si="2"/>
        <v>5876</v>
      </c>
      <c r="K18" s="116"/>
      <c r="L18" s="30">
        <f t="shared" si="3"/>
        <v>239.19999999999996</v>
      </c>
      <c r="M18" s="115">
        <f t="shared" si="4"/>
        <v>119.59999999999998</v>
      </c>
      <c r="N18" s="126"/>
      <c r="Q18" s="55"/>
      <c r="R18" s="55"/>
    </row>
    <row r="19" spans="1:18" s="9" customFormat="1" ht="13.5" customHeight="1" x14ac:dyDescent="0.15">
      <c r="A19" s="29">
        <v>7</v>
      </c>
      <c r="B19" s="39">
        <v>110000</v>
      </c>
      <c r="C19" s="54">
        <v>107000</v>
      </c>
      <c r="D19" s="53" t="s">
        <v>6</v>
      </c>
      <c r="E19" s="52">
        <v>114000</v>
      </c>
      <c r="F19" s="24">
        <f>(B19*H10)/1000</f>
        <v>10670</v>
      </c>
      <c r="G19" s="113">
        <f t="shared" si="0"/>
        <v>5335</v>
      </c>
      <c r="H19" s="114"/>
      <c r="I19" s="23">
        <f t="shared" si="1"/>
        <v>12430</v>
      </c>
      <c r="J19" s="113">
        <f t="shared" si="2"/>
        <v>6215</v>
      </c>
      <c r="K19" s="114"/>
      <c r="L19" s="23">
        <f t="shared" si="3"/>
        <v>252.99999999999997</v>
      </c>
      <c r="M19" s="113">
        <f t="shared" si="4"/>
        <v>126.49999999999999</v>
      </c>
      <c r="N19" s="125"/>
    </row>
    <row r="20" spans="1:18" s="9" customFormat="1" ht="13.5" customHeight="1" x14ac:dyDescent="0.15">
      <c r="A20" s="44">
        <v>8</v>
      </c>
      <c r="B20" s="43">
        <v>118000</v>
      </c>
      <c r="C20" s="51">
        <v>114000</v>
      </c>
      <c r="D20" s="50" t="s">
        <v>6</v>
      </c>
      <c r="E20" s="49">
        <v>122000</v>
      </c>
      <c r="F20" s="31">
        <f>(B20*H10)/1000</f>
        <v>11446</v>
      </c>
      <c r="G20" s="115">
        <f t="shared" si="0"/>
        <v>5723</v>
      </c>
      <c r="H20" s="116"/>
      <c r="I20" s="30">
        <f t="shared" si="1"/>
        <v>13334</v>
      </c>
      <c r="J20" s="115">
        <f t="shared" si="2"/>
        <v>6667</v>
      </c>
      <c r="K20" s="116"/>
      <c r="L20" s="30">
        <f t="shared" si="3"/>
        <v>271.39999999999998</v>
      </c>
      <c r="M20" s="115">
        <f t="shared" si="4"/>
        <v>135.69999999999999</v>
      </c>
      <c r="N20" s="126"/>
    </row>
    <row r="21" spans="1:18" s="9" customFormat="1" ht="13.5" customHeight="1" x14ac:dyDescent="0.15">
      <c r="A21" s="29">
        <v>9</v>
      </c>
      <c r="B21" s="39">
        <v>126000</v>
      </c>
      <c r="C21" s="54">
        <v>122000</v>
      </c>
      <c r="D21" s="53" t="s">
        <v>6</v>
      </c>
      <c r="E21" s="52">
        <v>130000</v>
      </c>
      <c r="F21" s="24">
        <f>(B21*H10)/1000</f>
        <v>12222</v>
      </c>
      <c r="G21" s="113">
        <f t="shared" si="0"/>
        <v>6111</v>
      </c>
      <c r="H21" s="114"/>
      <c r="I21" s="23">
        <f t="shared" si="1"/>
        <v>14238</v>
      </c>
      <c r="J21" s="113">
        <f t="shared" si="2"/>
        <v>7119</v>
      </c>
      <c r="K21" s="114"/>
      <c r="L21" s="23">
        <f t="shared" si="3"/>
        <v>289.8</v>
      </c>
      <c r="M21" s="113">
        <f t="shared" si="4"/>
        <v>144.9</v>
      </c>
      <c r="N21" s="125"/>
    </row>
    <row r="22" spans="1:18" s="9" customFormat="1" ht="13.5" customHeight="1" x14ac:dyDescent="0.15">
      <c r="A22" s="44">
        <v>10</v>
      </c>
      <c r="B22" s="43">
        <v>134000</v>
      </c>
      <c r="C22" s="51">
        <v>130000</v>
      </c>
      <c r="D22" s="50" t="s">
        <v>6</v>
      </c>
      <c r="E22" s="49">
        <v>138000</v>
      </c>
      <c r="F22" s="31">
        <f>(B22*H10)/1000</f>
        <v>12998</v>
      </c>
      <c r="G22" s="115">
        <f t="shared" si="0"/>
        <v>6499</v>
      </c>
      <c r="H22" s="116"/>
      <c r="I22" s="30">
        <f t="shared" si="1"/>
        <v>15142</v>
      </c>
      <c r="J22" s="115">
        <f t="shared" si="2"/>
        <v>7571</v>
      </c>
      <c r="K22" s="116"/>
      <c r="L22" s="30">
        <f t="shared" si="3"/>
        <v>308.2</v>
      </c>
      <c r="M22" s="115">
        <f t="shared" si="4"/>
        <v>154.1</v>
      </c>
      <c r="N22" s="126"/>
    </row>
    <row r="23" spans="1:18" s="9" customFormat="1" ht="13.5" customHeight="1" x14ac:dyDescent="0.15">
      <c r="A23" s="29">
        <v>11</v>
      </c>
      <c r="B23" s="39">
        <v>142000</v>
      </c>
      <c r="C23" s="54">
        <v>138000</v>
      </c>
      <c r="D23" s="53" t="s">
        <v>6</v>
      </c>
      <c r="E23" s="52">
        <v>146000</v>
      </c>
      <c r="F23" s="24">
        <f>(B23*H10)/1000</f>
        <v>13774</v>
      </c>
      <c r="G23" s="113">
        <f t="shared" si="0"/>
        <v>6887</v>
      </c>
      <c r="H23" s="114"/>
      <c r="I23" s="23">
        <f t="shared" si="1"/>
        <v>16046</v>
      </c>
      <c r="J23" s="113">
        <f t="shared" si="2"/>
        <v>8023</v>
      </c>
      <c r="K23" s="114"/>
      <c r="L23" s="23">
        <f t="shared" si="3"/>
        <v>326.60000000000002</v>
      </c>
      <c r="M23" s="113">
        <f t="shared" si="4"/>
        <v>163.30000000000001</v>
      </c>
      <c r="N23" s="125"/>
    </row>
    <row r="24" spans="1:18" s="9" customFormat="1" ht="13.5" customHeight="1" x14ac:dyDescent="0.15">
      <c r="A24" s="44">
        <v>12</v>
      </c>
      <c r="B24" s="43">
        <v>150000</v>
      </c>
      <c r="C24" s="51">
        <v>146000</v>
      </c>
      <c r="D24" s="50" t="s">
        <v>6</v>
      </c>
      <c r="E24" s="49">
        <v>155000</v>
      </c>
      <c r="F24" s="31">
        <f>(B24*H10)/1000</f>
        <v>14550</v>
      </c>
      <c r="G24" s="115">
        <f t="shared" si="0"/>
        <v>7275</v>
      </c>
      <c r="H24" s="116"/>
      <c r="I24" s="30">
        <f t="shared" si="1"/>
        <v>16950</v>
      </c>
      <c r="J24" s="115">
        <f t="shared" si="2"/>
        <v>8475</v>
      </c>
      <c r="K24" s="116"/>
      <c r="L24" s="30">
        <f t="shared" si="3"/>
        <v>345</v>
      </c>
      <c r="M24" s="115">
        <f t="shared" si="4"/>
        <v>172.5</v>
      </c>
      <c r="N24" s="126"/>
    </row>
    <row r="25" spans="1:18" s="9" customFormat="1" ht="13.5" customHeight="1" x14ac:dyDescent="0.15">
      <c r="A25" s="29">
        <v>13</v>
      </c>
      <c r="B25" s="39">
        <v>160000</v>
      </c>
      <c r="C25" s="54">
        <v>155000</v>
      </c>
      <c r="D25" s="53" t="s">
        <v>6</v>
      </c>
      <c r="E25" s="52">
        <v>165000</v>
      </c>
      <c r="F25" s="24">
        <f>(B25*H10)/1000</f>
        <v>15520</v>
      </c>
      <c r="G25" s="113">
        <f t="shared" si="0"/>
        <v>7760</v>
      </c>
      <c r="H25" s="114"/>
      <c r="I25" s="23">
        <f t="shared" si="1"/>
        <v>18080</v>
      </c>
      <c r="J25" s="113">
        <f t="shared" si="2"/>
        <v>9040</v>
      </c>
      <c r="K25" s="114"/>
      <c r="L25" s="23">
        <f t="shared" si="3"/>
        <v>368</v>
      </c>
      <c r="M25" s="113">
        <f t="shared" si="4"/>
        <v>184</v>
      </c>
      <c r="N25" s="125"/>
    </row>
    <row r="26" spans="1:18" s="9" customFormat="1" ht="13.5" customHeight="1" x14ac:dyDescent="0.15">
      <c r="A26" s="44">
        <v>14</v>
      </c>
      <c r="B26" s="43">
        <v>170000</v>
      </c>
      <c r="C26" s="51">
        <v>165000</v>
      </c>
      <c r="D26" s="50" t="s">
        <v>6</v>
      </c>
      <c r="E26" s="49">
        <v>175000</v>
      </c>
      <c r="F26" s="31">
        <f>(B26*H10)/1000</f>
        <v>16490</v>
      </c>
      <c r="G26" s="115">
        <f t="shared" si="0"/>
        <v>8245</v>
      </c>
      <c r="H26" s="116"/>
      <c r="I26" s="30">
        <f t="shared" si="1"/>
        <v>19210</v>
      </c>
      <c r="J26" s="115">
        <f t="shared" si="2"/>
        <v>9605</v>
      </c>
      <c r="K26" s="116"/>
      <c r="L26" s="30">
        <f t="shared" si="3"/>
        <v>390.99999999999994</v>
      </c>
      <c r="M26" s="115">
        <f t="shared" si="4"/>
        <v>195.49999999999997</v>
      </c>
      <c r="N26" s="126"/>
    </row>
    <row r="27" spans="1:18" s="9" customFormat="1" ht="13.5" customHeight="1" x14ac:dyDescent="0.15">
      <c r="A27" s="29">
        <v>15</v>
      </c>
      <c r="B27" s="39">
        <v>180000</v>
      </c>
      <c r="C27" s="54">
        <v>175000</v>
      </c>
      <c r="D27" s="53" t="s">
        <v>6</v>
      </c>
      <c r="E27" s="52">
        <v>185000</v>
      </c>
      <c r="F27" s="24">
        <f>(B27*H10)/1000</f>
        <v>17460</v>
      </c>
      <c r="G27" s="113">
        <f t="shared" si="0"/>
        <v>8730</v>
      </c>
      <c r="H27" s="114"/>
      <c r="I27" s="23">
        <f t="shared" si="1"/>
        <v>20340</v>
      </c>
      <c r="J27" s="113">
        <f t="shared" si="2"/>
        <v>10170</v>
      </c>
      <c r="K27" s="114"/>
      <c r="L27" s="23">
        <f t="shared" si="3"/>
        <v>413.99999999999994</v>
      </c>
      <c r="M27" s="113">
        <f t="shared" si="4"/>
        <v>206.99999999999997</v>
      </c>
      <c r="N27" s="125"/>
    </row>
    <row r="28" spans="1:18" s="9" customFormat="1" ht="13.5" customHeight="1" x14ac:dyDescent="0.15">
      <c r="A28" s="44">
        <v>16</v>
      </c>
      <c r="B28" s="43">
        <v>190000</v>
      </c>
      <c r="C28" s="51">
        <v>185000</v>
      </c>
      <c r="D28" s="50" t="s">
        <v>6</v>
      </c>
      <c r="E28" s="49">
        <v>195000</v>
      </c>
      <c r="F28" s="31">
        <f>(B28*H10)/1000</f>
        <v>18430</v>
      </c>
      <c r="G28" s="115">
        <f t="shared" si="0"/>
        <v>9215</v>
      </c>
      <c r="H28" s="116"/>
      <c r="I28" s="30">
        <f t="shared" si="1"/>
        <v>21470</v>
      </c>
      <c r="J28" s="115">
        <f t="shared" si="2"/>
        <v>10735</v>
      </c>
      <c r="K28" s="116"/>
      <c r="L28" s="30">
        <f t="shared" si="3"/>
        <v>436.99999999999994</v>
      </c>
      <c r="M28" s="115">
        <f t="shared" si="4"/>
        <v>218.49999999999997</v>
      </c>
      <c r="N28" s="126"/>
    </row>
    <row r="29" spans="1:18" s="9" customFormat="1" ht="13.5" customHeight="1" x14ac:dyDescent="0.15">
      <c r="A29" s="29">
        <v>17</v>
      </c>
      <c r="B29" s="39">
        <v>200000</v>
      </c>
      <c r="C29" s="54">
        <v>195000</v>
      </c>
      <c r="D29" s="53" t="s">
        <v>6</v>
      </c>
      <c r="E29" s="52">
        <v>210000</v>
      </c>
      <c r="F29" s="24">
        <f>(B29*H10)/1000</f>
        <v>19400</v>
      </c>
      <c r="G29" s="113">
        <f t="shared" si="0"/>
        <v>9700</v>
      </c>
      <c r="H29" s="114"/>
      <c r="I29" s="23">
        <f t="shared" si="1"/>
        <v>22600</v>
      </c>
      <c r="J29" s="113">
        <f t="shared" si="2"/>
        <v>11300</v>
      </c>
      <c r="K29" s="114"/>
      <c r="L29" s="23">
        <f t="shared" si="3"/>
        <v>459.99999999999994</v>
      </c>
      <c r="M29" s="113">
        <f t="shared" si="4"/>
        <v>229.99999999999997</v>
      </c>
      <c r="N29" s="125"/>
    </row>
    <row r="30" spans="1:18" s="9" customFormat="1" ht="13.5" customHeight="1" x14ac:dyDescent="0.15">
      <c r="A30" s="44">
        <v>18</v>
      </c>
      <c r="B30" s="43">
        <v>220000</v>
      </c>
      <c r="C30" s="51">
        <v>210000</v>
      </c>
      <c r="D30" s="50" t="s">
        <v>6</v>
      </c>
      <c r="E30" s="49">
        <v>230000</v>
      </c>
      <c r="F30" s="31">
        <f>(B30*H10)/1000</f>
        <v>21340</v>
      </c>
      <c r="G30" s="115">
        <f t="shared" si="0"/>
        <v>10670</v>
      </c>
      <c r="H30" s="116"/>
      <c r="I30" s="30">
        <f t="shared" si="1"/>
        <v>24860</v>
      </c>
      <c r="J30" s="115">
        <f t="shared" si="2"/>
        <v>12430</v>
      </c>
      <c r="K30" s="116"/>
      <c r="L30" s="30">
        <f t="shared" si="3"/>
        <v>505.99999999999994</v>
      </c>
      <c r="M30" s="115">
        <f t="shared" si="4"/>
        <v>252.99999999999997</v>
      </c>
      <c r="N30" s="126"/>
    </row>
    <row r="31" spans="1:18" s="9" customFormat="1" ht="13.5" customHeight="1" x14ac:dyDescent="0.15">
      <c r="A31" s="29">
        <v>19</v>
      </c>
      <c r="B31" s="39">
        <v>240000</v>
      </c>
      <c r="C31" s="54">
        <v>230000</v>
      </c>
      <c r="D31" s="53" t="s">
        <v>6</v>
      </c>
      <c r="E31" s="52">
        <v>250000</v>
      </c>
      <c r="F31" s="24">
        <f>(B31*H10)/1000</f>
        <v>23280</v>
      </c>
      <c r="G31" s="113">
        <f t="shared" si="0"/>
        <v>11640</v>
      </c>
      <c r="H31" s="114"/>
      <c r="I31" s="23">
        <f t="shared" si="1"/>
        <v>27120</v>
      </c>
      <c r="J31" s="113">
        <f t="shared" si="2"/>
        <v>13560</v>
      </c>
      <c r="K31" s="114"/>
      <c r="L31" s="23">
        <f t="shared" si="3"/>
        <v>552</v>
      </c>
      <c r="M31" s="113">
        <f t="shared" si="4"/>
        <v>276</v>
      </c>
      <c r="N31" s="125"/>
    </row>
    <row r="32" spans="1:18" s="9" customFormat="1" ht="13.5" customHeight="1" x14ac:dyDescent="0.15">
      <c r="A32" s="44">
        <v>20</v>
      </c>
      <c r="B32" s="43">
        <v>260000</v>
      </c>
      <c r="C32" s="51">
        <v>250000</v>
      </c>
      <c r="D32" s="50" t="s">
        <v>6</v>
      </c>
      <c r="E32" s="49">
        <v>270000</v>
      </c>
      <c r="F32" s="31">
        <f>(B32*H10)/1000</f>
        <v>25220</v>
      </c>
      <c r="G32" s="115">
        <f t="shared" si="0"/>
        <v>12610</v>
      </c>
      <c r="H32" s="116"/>
      <c r="I32" s="30">
        <f t="shared" si="1"/>
        <v>29380</v>
      </c>
      <c r="J32" s="115">
        <f t="shared" si="2"/>
        <v>14690</v>
      </c>
      <c r="K32" s="116"/>
      <c r="L32" s="30">
        <f t="shared" si="3"/>
        <v>598</v>
      </c>
      <c r="M32" s="115">
        <f t="shared" si="4"/>
        <v>299</v>
      </c>
      <c r="N32" s="126"/>
    </row>
    <row r="33" spans="1:14" s="9" customFormat="1" ht="13.5" customHeight="1" x14ac:dyDescent="0.15">
      <c r="A33" s="29">
        <v>21</v>
      </c>
      <c r="B33" s="39">
        <v>280000</v>
      </c>
      <c r="C33" s="54">
        <v>270000</v>
      </c>
      <c r="D33" s="53" t="s">
        <v>6</v>
      </c>
      <c r="E33" s="52">
        <v>290000</v>
      </c>
      <c r="F33" s="24">
        <f>(B33*H10)/1000</f>
        <v>27160</v>
      </c>
      <c r="G33" s="113">
        <f t="shared" si="0"/>
        <v>13580</v>
      </c>
      <c r="H33" s="114"/>
      <c r="I33" s="23">
        <f t="shared" si="1"/>
        <v>31640</v>
      </c>
      <c r="J33" s="113">
        <f t="shared" si="2"/>
        <v>15820</v>
      </c>
      <c r="K33" s="114"/>
      <c r="L33" s="23">
        <f t="shared" si="3"/>
        <v>644</v>
      </c>
      <c r="M33" s="113">
        <f t="shared" si="4"/>
        <v>322</v>
      </c>
      <c r="N33" s="125"/>
    </row>
    <row r="34" spans="1:14" s="9" customFormat="1" ht="13.5" customHeight="1" x14ac:dyDescent="0.15">
      <c r="A34" s="44">
        <v>22</v>
      </c>
      <c r="B34" s="43">
        <v>300000</v>
      </c>
      <c r="C34" s="51">
        <v>290000</v>
      </c>
      <c r="D34" s="50" t="s">
        <v>6</v>
      </c>
      <c r="E34" s="49">
        <v>310000</v>
      </c>
      <c r="F34" s="31">
        <f>(B34*H10)/1000</f>
        <v>29100</v>
      </c>
      <c r="G34" s="115">
        <f t="shared" si="0"/>
        <v>14550</v>
      </c>
      <c r="H34" s="116"/>
      <c r="I34" s="30">
        <f t="shared" si="1"/>
        <v>33900</v>
      </c>
      <c r="J34" s="115">
        <f t="shared" si="2"/>
        <v>16950</v>
      </c>
      <c r="K34" s="116"/>
      <c r="L34" s="30">
        <f t="shared" si="3"/>
        <v>690</v>
      </c>
      <c r="M34" s="115">
        <f t="shared" si="4"/>
        <v>345</v>
      </c>
      <c r="N34" s="126"/>
    </row>
    <row r="35" spans="1:14" s="9" customFormat="1" ht="13.5" customHeight="1" x14ac:dyDescent="0.15">
      <c r="A35" s="29">
        <v>23</v>
      </c>
      <c r="B35" s="39">
        <v>320000</v>
      </c>
      <c r="C35" s="54">
        <v>310000</v>
      </c>
      <c r="D35" s="53" t="s">
        <v>6</v>
      </c>
      <c r="E35" s="52">
        <v>330000</v>
      </c>
      <c r="F35" s="24">
        <f>(B35*H10)/1000</f>
        <v>31040</v>
      </c>
      <c r="G35" s="113">
        <f t="shared" si="0"/>
        <v>15520</v>
      </c>
      <c r="H35" s="114"/>
      <c r="I35" s="23">
        <f t="shared" si="1"/>
        <v>36160</v>
      </c>
      <c r="J35" s="113">
        <f t="shared" si="2"/>
        <v>18080</v>
      </c>
      <c r="K35" s="114"/>
      <c r="L35" s="23">
        <f t="shared" si="3"/>
        <v>736</v>
      </c>
      <c r="M35" s="113">
        <f t="shared" si="4"/>
        <v>368</v>
      </c>
      <c r="N35" s="125"/>
    </row>
    <row r="36" spans="1:14" s="9" customFormat="1" ht="13.5" customHeight="1" x14ac:dyDescent="0.15">
      <c r="A36" s="44">
        <v>24</v>
      </c>
      <c r="B36" s="43">
        <v>340000</v>
      </c>
      <c r="C36" s="51">
        <v>330000</v>
      </c>
      <c r="D36" s="50" t="s">
        <v>6</v>
      </c>
      <c r="E36" s="49">
        <v>350000</v>
      </c>
      <c r="F36" s="31">
        <f>(B36*H10)/1000</f>
        <v>32980</v>
      </c>
      <c r="G36" s="115">
        <f t="shared" si="0"/>
        <v>16490</v>
      </c>
      <c r="H36" s="116"/>
      <c r="I36" s="30">
        <f t="shared" si="1"/>
        <v>38420</v>
      </c>
      <c r="J36" s="115">
        <f t="shared" si="2"/>
        <v>19210</v>
      </c>
      <c r="K36" s="116"/>
      <c r="L36" s="30">
        <f t="shared" si="3"/>
        <v>781.99999999999989</v>
      </c>
      <c r="M36" s="115">
        <f t="shared" si="4"/>
        <v>390.99999999999994</v>
      </c>
      <c r="N36" s="126"/>
    </row>
    <row r="37" spans="1:14" s="9" customFormat="1" ht="13.5" customHeight="1" x14ac:dyDescent="0.15">
      <c r="A37" s="29">
        <v>25</v>
      </c>
      <c r="B37" s="39">
        <v>360000</v>
      </c>
      <c r="C37" s="54">
        <v>350000</v>
      </c>
      <c r="D37" s="53" t="s">
        <v>6</v>
      </c>
      <c r="E37" s="52">
        <v>370000</v>
      </c>
      <c r="F37" s="24">
        <f>(B37*H10)/1000</f>
        <v>34920</v>
      </c>
      <c r="G37" s="113">
        <f t="shared" si="0"/>
        <v>17460</v>
      </c>
      <c r="H37" s="114"/>
      <c r="I37" s="23">
        <f t="shared" si="1"/>
        <v>40680</v>
      </c>
      <c r="J37" s="113">
        <f t="shared" si="2"/>
        <v>20340</v>
      </c>
      <c r="K37" s="114"/>
      <c r="L37" s="23">
        <f t="shared" si="3"/>
        <v>827.99999999999989</v>
      </c>
      <c r="M37" s="113">
        <f t="shared" si="4"/>
        <v>413.99999999999994</v>
      </c>
      <c r="N37" s="125"/>
    </row>
    <row r="38" spans="1:14" s="9" customFormat="1" ht="13.5" customHeight="1" x14ac:dyDescent="0.15">
      <c r="A38" s="44">
        <v>26</v>
      </c>
      <c r="B38" s="43">
        <v>380000</v>
      </c>
      <c r="C38" s="51">
        <v>370000</v>
      </c>
      <c r="D38" s="50" t="s">
        <v>6</v>
      </c>
      <c r="E38" s="49">
        <v>395000</v>
      </c>
      <c r="F38" s="31">
        <f>(B38*H10)/1000</f>
        <v>36860</v>
      </c>
      <c r="G38" s="115">
        <f t="shared" si="0"/>
        <v>18430</v>
      </c>
      <c r="H38" s="116"/>
      <c r="I38" s="30">
        <f t="shared" si="1"/>
        <v>42940</v>
      </c>
      <c r="J38" s="115">
        <f t="shared" si="2"/>
        <v>21470</v>
      </c>
      <c r="K38" s="116"/>
      <c r="L38" s="30">
        <f t="shared" si="3"/>
        <v>873.99999999999989</v>
      </c>
      <c r="M38" s="115">
        <f t="shared" si="4"/>
        <v>436.99999999999994</v>
      </c>
      <c r="N38" s="126"/>
    </row>
    <row r="39" spans="1:14" s="9" customFormat="1" ht="13.5" customHeight="1" x14ac:dyDescent="0.15">
      <c r="A39" s="29">
        <v>27</v>
      </c>
      <c r="B39" s="39">
        <v>410000</v>
      </c>
      <c r="C39" s="54">
        <v>395000</v>
      </c>
      <c r="D39" s="53" t="s">
        <v>6</v>
      </c>
      <c r="E39" s="52">
        <v>425000</v>
      </c>
      <c r="F39" s="24">
        <f>(B39*H10)/1000</f>
        <v>39770</v>
      </c>
      <c r="G39" s="113">
        <f t="shared" si="0"/>
        <v>19885</v>
      </c>
      <c r="H39" s="114"/>
      <c r="I39" s="23">
        <f t="shared" si="1"/>
        <v>46330</v>
      </c>
      <c r="J39" s="113">
        <f t="shared" si="2"/>
        <v>23165</v>
      </c>
      <c r="K39" s="114"/>
      <c r="L39" s="23">
        <f t="shared" si="3"/>
        <v>942.99999999999989</v>
      </c>
      <c r="M39" s="113">
        <f t="shared" si="4"/>
        <v>471.49999999999994</v>
      </c>
      <c r="N39" s="125"/>
    </row>
    <row r="40" spans="1:14" s="9" customFormat="1" ht="13.5" customHeight="1" x14ac:dyDescent="0.15">
      <c r="A40" s="44">
        <v>28</v>
      </c>
      <c r="B40" s="43">
        <v>440000</v>
      </c>
      <c r="C40" s="51">
        <v>425000</v>
      </c>
      <c r="D40" s="50" t="s">
        <v>6</v>
      </c>
      <c r="E40" s="49">
        <v>455000</v>
      </c>
      <c r="F40" s="31">
        <f>(B40*H10)/1000</f>
        <v>42680</v>
      </c>
      <c r="G40" s="115">
        <f t="shared" si="0"/>
        <v>21340</v>
      </c>
      <c r="H40" s="116"/>
      <c r="I40" s="30">
        <f t="shared" si="1"/>
        <v>49720</v>
      </c>
      <c r="J40" s="115">
        <f t="shared" si="2"/>
        <v>24860</v>
      </c>
      <c r="K40" s="116"/>
      <c r="L40" s="30">
        <f t="shared" si="3"/>
        <v>1011.9999999999999</v>
      </c>
      <c r="M40" s="115">
        <f t="shared" si="4"/>
        <v>505.99999999999994</v>
      </c>
      <c r="N40" s="126"/>
    </row>
    <row r="41" spans="1:14" s="9" customFormat="1" ht="13.5" customHeight="1" x14ac:dyDescent="0.15">
      <c r="A41" s="29">
        <v>29</v>
      </c>
      <c r="B41" s="39">
        <v>470000</v>
      </c>
      <c r="C41" s="54">
        <v>455000</v>
      </c>
      <c r="D41" s="53" t="s">
        <v>6</v>
      </c>
      <c r="E41" s="52">
        <v>485000</v>
      </c>
      <c r="F41" s="24">
        <f>(B41*H10)/1000</f>
        <v>45590</v>
      </c>
      <c r="G41" s="113">
        <f t="shared" si="0"/>
        <v>22795</v>
      </c>
      <c r="H41" s="114"/>
      <c r="I41" s="23">
        <f t="shared" si="1"/>
        <v>53110</v>
      </c>
      <c r="J41" s="113">
        <f t="shared" si="2"/>
        <v>26555</v>
      </c>
      <c r="K41" s="114"/>
      <c r="L41" s="23">
        <f t="shared" si="3"/>
        <v>1081</v>
      </c>
      <c r="M41" s="113">
        <f t="shared" si="4"/>
        <v>540.5</v>
      </c>
      <c r="N41" s="125"/>
    </row>
    <row r="42" spans="1:14" s="9" customFormat="1" ht="13.5" customHeight="1" x14ac:dyDescent="0.15">
      <c r="A42" s="44">
        <v>30</v>
      </c>
      <c r="B42" s="43">
        <v>500000</v>
      </c>
      <c r="C42" s="51">
        <v>485000</v>
      </c>
      <c r="D42" s="50" t="s">
        <v>6</v>
      </c>
      <c r="E42" s="49">
        <v>515000</v>
      </c>
      <c r="F42" s="31">
        <f>(B42*H10)/1000</f>
        <v>48500</v>
      </c>
      <c r="G42" s="115">
        <f t="shared" si="0"/>
        <v>24250</v>
      </c>
      <c r="H42" s="116"/>
      <c r="I42" s="30">
        <f t="shared" si="1"/>
        <v>56500</v>
      </c>
      <c r="J42" s="115">
        <f t="shared" si="2"/>
        <v>28250</v>
      </c>
      <c r="K42" s="116"/>
      <c r="L42" s="30">
        <f t="shared" si="3"/>
        <v>1150</v>
      </c>
      <c r="M42" s="115">
        <f t="shared" si="4"/>
        <v>575</v>
      </c>
      <c r="N42" s="126"/>
    </row>
    <row r="43" spans="1:14" s="9" customFormat="1" ht="13.5" customHeight="1" x14ac:dyDescent="0.15">
      <c r="A43" s="29">
        <v>31</v>
      </c>
      <c r="B43" s="39">
        <v>530000</v>
      </c>
      <c r="C43" s="54">
        <v>515000</v>
      </c>
      <c r="D43" s="53" t="s">
        <v>6</v>
      </c>
      <c r="E43" s="52">
        <v>545000</v>
      </c>
      <c r="F43" s="24">
        <f>(B43*H10)/1000</f>
        <v>51410</v>
      </c>
      <c r="G43" s="113">
        <f t="shared" si="0"/>
        <v>25705</v>
      </c>
      <c r="H43" s="114"/>
      <c r="I43" s="23">
        <f t="shared" si="1"/>
        <v>59890</v>
      </c>
      <c r="J43" s="113">
        <f t="shared" si="2"/>
        <v>29945</v>
      </c>
      <c r="K43" s="114"/>
      <c r="L43" s="23">
        <f t="shared" si="3"/>
        <v>1219</v>
      </c>
      <c r="M43" s="113">
        <f t="shared" si="4"/>
        <v>609.5</v>
      </c>
      <c r="N43" s="125"/>
    </row>
    <row r="44" spans="1:14" s="9" customFormat="1" ht="13.5" customHeight="1" x14ac:dyDescent="0.15">
      <c r="A44" s="44">
        <v>32</v>
      </c>
      <c r="B44" s="43">
        <v>560000</v>
      </c>
      <c r="C44" s="51">
        <v>545000</v>
      </c>
      <c r="D44" s="50" t="s">
        <v>6</v>
      </c>
      <c r="E44" s="49">
        <v>575000</v>
      </c>
      <c r="F44" s="31">
        <f>(B44*H10)/1000</f>
        <v>54320</v>
      </c>
      <c r="G44" s="115">
        <f t="shared" si="0"/>
        <v>27160</v>
      </c>
      <c r="H44" s="116"/>
      <c r="I44" s="30">
        <f t="shared" si="1"/>
        <v>63280</v>
      </c>
      <c r="J44" s="115">
        <f t="shared" si="2"/>
        <v>31640</v>
      </c>
      <c r="K44" s="116"/>
      <c r="L44" s="30">
        <f t="shared" si="3"/>
        <v>1288</v>
      </c>
      <c r="M44" s="115">
        <f t="shared" si="4"/>
        <v>644</v>
      </c>
      <c r="N44" s="126"/>
    </row>
    <row r="45" spans="1:14" s="9" customFormat="1" ht="13.5" customHeight="1" x14ac:dyDescent="0.15">
      <c r="A45" s="29">
        <v>33</v>
      </c>
      <c r="B45" s="39">
        <v>590000</v>
      </c>
      <c r="C45" s="54">
        <v>575000</v>
      </c>
      <c r="D45" s="53" t="s">
        <v>6</v>
      </c>
      <c r="E45" s="52">
        <v>605000</v>
      </c>
      <c r="F45" s="24">
        <f>(B45*H10)/1000</f>
        <v>57230</v>
      </c>
      <c r="G45" s="113">
        <f t="shared" ref="G45:G76" si="5">F45/2</f>
        <v>28615</v>
      </c>
      <c r="H45" s="114"/>
      <c r="I45" s="23">
        <f t="shared" ref="I45:I62" si="6">(B45*113)/1000</f>
        <v>66670</v>
      </c>
      <c r="J45" s="113">
        <f t="shared" ref="J45:J76" si="7">I45/2</f>
        <v>33335</v>
      </c>
      <c r="K45" s="114"/>
      <c r="L45" s="23">
        <f t="shared" ref="L45:L62" si="8">(B45*2.3)/1000</f>
        <v>1357</v>
      </c>
      <c r="M45" s="113">
        <f t="shared" ref="M45:M76" si="9">L45/2</f>
        <v>678.5</v>
      </c>
      <c r="N45" s="125"/>
    </row>
    <row r="46" spans="1:14" s="9" customFormat="1" ht="13.5" customHeight="1" x14ac:dyDescent="0.15">
      <c r="A46" s="44">
        <v>34</v>
      </c>
      <c r="B46" s="43">
        <v>620000</v>
      </c>
      <c r="C46" s="51">
        <v>605000</v>
      </c>
      <c r="D46" s="50" t="s">
        <v>6</v>
      </c>
      <c r="E46" s="49">
        <v>635000</v>
      </c>
      <c r="F46" s="31">
        <f>(B46*H10)/1000</f>
        <v>60140</v>
      </c>
      <c r="G46" s="115">
        <f t="shared" si="5"/>
        <v>30070</v>
      </c>
      <c r="H46" s="116"/>
      <c r="I46" s="30">
        <f t="shared" si="6"/>
        <v>70060</v>
      </c>
      <c r="J46" s="115">
        <f t="shared" si="7"/>
        <v>35030</v>
      </c>
      <c r="K46" s="116"/>
      <c r="L46" s="30">
        <f t="shared" si="8"/>
        <v>1426</v>
      </c>
      <c r="M46" s="115">
        <f t="shared" si="9"/>
        <v>713</v>
      </c>
      <c r="N46" s="126"/>
    </row>
    <row r="47" spans="1:14" s="9" customFormat="1" ht="13.5" customHeight="1" x14ac:dyDescent="0.15">
      <c r="A47" s="29">
        <v>35</v>
      </c>
      <c r="B47" s="39">
        <v>650000</v>
      </c>
      <c r="C47" s="54">
        <v>635000</v>
      </c>
      <c r="D47" s="53" t="s">
        <v>6</v>
      </c>
      <c r="E47" s="52">
        <v>665000</v>
      </c>
      <c r="F47" s="24">
        <f>(B47*H10)/1000</f>
        <v>63050</v>
      </c>
      <c r="G47" s="113">
        <f t="shared" si="5"/>
        <v>31525</v>
      </c>
      <c r="H47" s="114"/>
      <c r="I47" s="23">
        <f t="shared" si="6"/>
        <v>73450</v>
      </c>
      <c r="J47" s="113">
        <f t="shared" si="7"/>
        <v>36725</v>
      </c>
      <c r="K47" s="114"/>
      <c r="L47" s="23">
        <f t="shared" si="8"/>
        <v>1495</v>
      </c>
      <c r="M47" s="113">
        <f t="shared" si="9"/>
        <v>747.5</v>
      </c>
      <c r="N47" s="125"/>
    </row>
    <row r="48" spans="1:14" s="9" customFormat="1" ht="13.5" customHeight="1" x14ac:dyDescent="0.15">
      <c r="A48" s="44">
        <v>36</v>
      </c>
      <c r="B48" s="43">
        <v>680000</v>
      </c>
      <c r="C48" s="51">
        <v>665000</v>
      </c>
      <c r="D48" s="50" t="s">
        <v>6</v>
      </c>
      <c r="E48" s="49">
        <v>695000</v>
      </c>
      <c r="F48" s="31">
        <f>(B48*H10)/1000</f>
        <v>65960</v>
      </c>
      <c r="G48" s="115">
        <f t="shared" si="5"/>
        <v>32980</v>
      </c>
      <c r="H48" s="116"/>
      <c r="I48" s="30">
        <f t="shared" si="6"/>
        <v>76840</v>
      </c>
      <c r="J48" s="115">
        <f t="shared" si="7"/>
        <v>38420</v>
      </c>
      <c r="K48" s="116"/>
      <c r="L48" s="30">
        <f t="shared" si="8"/>
        <v>1563.9999999999998</v>
      </c>
      <c r="M48" s="115">
        <f t="shared" si="9"/>
        <v>781.99999999999989</v>
      </c>
      <c r="N48" s="126"/>
    </row>
    <row r="49" spans="1:14" s="9" customFormat="1" ht="13.5" customHeight="1" x14ac:dyDescent="0.15">
      <c r="A49" s="29">
        <v>37</v>
      </c>
      <c r="B49" s="39">
        <v>710000</v>
      </c>
      <c r="C49" s="54">
        <v>695000</v>
      </c>
      <c r="D49" s="53" t="s">
        <v>6</v>
      </c>
      <c r="E49" s="52">
        <v>730000</v>
      </c>
      <c r="F49" s="24">
        <f>(B49*H10)/1000</f>
        <v>68870</v>
      </c>
      <c r="G49" s="113">
        <f t="shared" si="5"/>
        <v>34435</v>
      </c>
      <c r="H49" s="114"/>
      <c r="I49" s="23">
        <f t="shared" si="6"/>
        <v>80230</v>
      </c>
      <c r="J49" s="113">
        <f t="shared" si="7"/>
        <v>40115</v>
      </c>
      <c r="K49" s="114"/>
      <c r="L49" s="23">
        <f t="shared" si="8"/>
        <v>1632.9999999999998</v>
      </c>
      <c r="M49" s="113">
        <f t="shared" si="9"/>
        <v>816.49999999999989</v>
      </c>
      <c r="N49" s="125"/>
    </row>
    <row r="50" spans="1:14" s="9" customFormat="1" ht="13.5" customHeight="1" x14ac:dyDescent="0.15">
      <c r="A50" s="44">
        <v>38</v>
      </c>
      <c r="B50" s="43">
        <v>750000</v>
      </c>
      <c r="C50" s="51">
        <v>730000</v>
      </c>
      <c r="D50" s="50" t="s">
        <v>6</v>
      </c>
      <c r="E50" s="49">
        <v>770000</v>
      </c>
      <c r="F50" s="31">
        <f>(B50*H10)/1000</f>
        <v>72750</v>
      </c>
      <c r="G50" s="115">
        <f t="shared" si="5"/>
        <v>36375</v>
      </c>
      <c r="H50" s="116"/>
      <c r="I50" s="30">
        <f t="shared" si="6"/>
        <v>84750</v>
      </c>
      <c r="J50" s="115">
        <f t="shared" si="7"/>
        <v>42375</v>
      </c>
      <c r="K50" s="116"/>
      <c r="L50" s="30">
        <f t="shared" si="8"/>
        <v>1724.9999999999998</v>
      </c>
      <c r="M50" s="115">
        <f t="shared" si="9"/>
        <v>862.49999999999989</v>
      </c>
      <c r="N50" s="126"/>
    </row>
    <row r="51" spans="1:14" s="9" customFormat="1" ht="13.5" customHeight="1" x14ac:dyDescent="0.15">
      <c r="A51" s="29">
        <v>39</v>
      </c>
      <c r="B51" s="39">
        <v>790000</v>
      </c>
      <c r="C51" s="54">
        <v>770000</v>
      </c>
      <c r="D51" s="53" t="s">
        <v>6</v>
      </c>
      <c r="E51" s="52">
        <v>810000</v>
      </c>
      <c r="F51" s="24">
        <f>(B51*H10)/1000</f>
        <v>76630</v>
      </c>
      <c r="G51" s="113">
        <f t="shared" si="5"/>
        <v>38315</v>
      </c>
      <c r="H51" s="114"/>
      <c r="I51" s="23">
        <f t="shared" si="6"/>
        <v>89270</v>
      </c>
      <c r="J51" s="113">
        <f t="shared" si="7"/>
        <v>44635</v>
      </c>
      <c r="K51" s="114"/>
      <c r="L51" s="23">
        <f t="shared" si="8"/>
        <v>1816.9999999999998</v>
      </c>
      <c r="M51" s="113">
        <f t="shared" si="9"/>
        <v>908.49999999999989</v>
      </c>
      <c r="N51" s="125"/>
    </row>
    <row r="52" spans="1:14" s="9" customFormat="1" ht="13.5" customHeight="1" x14ac:dyDescent="0.15">
      <c r="A52" s="44">
        <v>40</v>
      </c>
      <c r="B52" s="43">
        <v>830000</v>
      </c>
      <c r="C52" s="51">
        <v>810000</v>
      </c>
      <c r="D52" s="50" t="s">
        <v>6</v>
      </c>
      <c r="E52" s="49">
        <v>855000</v>
      </c>
      <c r="F52" s="31">
        <f>(B52*H10)/1000</f>
        <v>80510</v>
      </c>
      <c r="G52" s="115">
        <f t="shared" si="5"/>
        <v>40255</v>
      </c>
      <c r="H52" s="116"/>
      <c r="I52" s="30">
        <f t="shared" si="6"/>
        <v>93790</v>
      </c>
      <c r="J52" s="115">
        <f t="shared" si="7"/>
        <v>46895</v>
      </c>
      <c r="K52" s="116"/>
      <c r="L52" s="30">
        <f t="shared" si="8"/>
        <v>1908.9999999999998</v>
      </c>
      <c r="M52" s="115">
        <f t="shared" si="9"/>
        <v>954.49999999999989</v>
      </c>
      <c r="N52" s="126"/>
    </row>
    <row r="53" spans="1:14" s="9" customFormat="1" ht="13.5" customHeight="1" x14ac:dyDescent="0.15">
      <c r="A53" s="29">
        <v>41</v>
      </c>
      <c r="B53" s="39">
        <v>880000</v>
      </c>
      <c r="C53" s="54">
        <v>855000</v>
      </c>
      <c r="D53" s="53" t="s">
        <v>6</v>
      </c>
      <c r="E53" s="52">
        <v>905000</v>
      </c>
      <c r="F53" s="24">
        <f>(B53*H10)/1000</f>
        <v>85360</v>
      </c>
      <c r="G53" s="113">
        <f t="shared" si="5"/>
        <v>42680</v>
      </c>
      <c r="H53" s="114"/>
      <c r="I53" s="23">
        <f t="shared" si="6"/>
        <v>99440</v>
      </c>
      <c r="J53" s="113">
        <f t="shared" si="7"/>
        <v>49720</v>
      </c>
      <c r="K53" s="114"/>
      <c r="L53" s="23">
        <f t="shared" si="8"/>
        <v>2023.9999999999998</v>
      </c>
      <c r="M53" s="113">
        <f t="shared" si="9"/>
        <v>1011.9999999999999</v>
      </c>
      <c r="N53" s="125"/>
    </row>
    <row r="54" spans="1:14" s="9" customFormat="1" ht="13.5" customHeight="1" x14ac:dyDescent="0.15">
      <c r="A54" s="44">
        <v>42</v>
      </c>
      <c r="B54" s="43">
        <v>930000</v>
      </c>
      <c r="C54" s="51">
        <v>905000</v>
      </c>
      <c r="D54" s="50" t="s">
        <v>6</v>
      </c>
      <c r="E54" s="49">
        <v>955000</v>
      </c>
      <c r="F54" s="31">
        <f>(B54*H10)/1000</f>
        <v>90210</v>
      </c>
      <c r="G54" s="115">
        <f t="shared" si="5"/>
        <v>45105</v>
      </c>
      <c r="H54" s="116"/>
      <c r="I54" s="30">
        <f t="shared" si="6"/>
        <v>105090</v>
      </c>
      <c r="J54" s="115">
        <f t="shared" si="7"/>
        <v>52545</v>
      </c>
      <c r="K54" s="116"/>
      <c r="L54" s="30">
        <f t="shared" si="8"/>
        <v>2139</v>
      </c>
      <c r="M54" s="115">
        <f t="shared" si="9"/>
        <v>1069.5</v>
      </c>
      <c r="N54" s="126"/>
    </row>
    <row r="55" spans="1:14" s="9" customFormat="1" ht="13.5" customHeight="1" x14ac:dyDescent="0.15">
      <c r="A55" s="29">
        <v>43</v>
      </c>
      <c r="B55" s="48">
        <v>980000</v>
      </c>
      <c r="C55" s="47">
        <v>955000</v>
      </c>
      <c r="D55" s="46" t="s">
        <v>6</v>
      </c>
      <c r="E55" s="45">
        <v>1005000</v>
      </c>
      <c r="F55" s="24">
        <f>(B55*H10)/1000</f>
        <v>95060</v>
      </c>
      <c r="G55" s="113">
        <f t="shared" si="5"/>
        <v>47530</v>
      </c>
      <c r="H55" s="114"/>
      <c r="I55" s="23">
        <f t="shared" si="6"/>
        <v>110740</v>
      </c>
      <c r="J55" s="113">
        <f t="shared" si="7"/>
        <v>55370</v>
      </c>
      <c r="K55" s="114"/>
      <c r="L55" s="23">
        <f t="shared" si="8"/>
        <v>2254</v>
      </c>
      <c r="M55" s="113">
        <f t="shared" si="9"/>
        <v>1127</v>
      </c>
      <c r="N55" s="125"/>
    </row>
    <row r="56" spans="1:14" s="9" customFormat="1" ht="13.5" customHeight="1" x14ac:dyDescent="0.15">
      <c r="A56" s="44">
        <v>44</v>
      </c>
      <c r="B56" s="43">
        <v>1030000</v>
      </c>
      <c r="C56" s="42">
        <v>1005000</v>
      </c>
      <c r="D56" s="41" t="s">
        <v>6</v>
      </c>
      <c r="E56" s="40">
        <v>1055000</v>
      </c>
      <c r="F56" s="31">
        <f>(B56*H10)/1000</f>
        <v>99910</v>
      </c>
      <c r="G56" s="115">
        <f t="shared" si="5"/>
        <v>49955</v>
      </c>
      <c r="H56" s="116"/>
      <c r="I56" s="30">
        <f t="shared" si="6"/>
        <v>116390</v>
      </c>
      <c r="J56" s="115">
        <f t="shared" si="7"/>
        <v>58195</v>
      </c>
      <c r="K56" s="116"/>
      <c r="L56" s="30">
        <f t="shared" si="8"/>
        <v>2369</v>
      </c>
      <c r="M56" s="115">
        <f t="shared" si="9"/>
        <v>1184.5</v>
      </c>
      <c r="N56" s="126"/>
    </row>
    <row r="57" spans="1:14" s="9" customFormat="1" ht="13.5" customHeight="1" x14ac:dyDescent="0.15">
      <c r="A57" s="29">
        <v>45</v>
      </c>
      <c r="B57" s="39">
        <v>1090000</v>
      </c>
      <c r="C57" s="38">
        <v>1055000</v>
      </c>
      <c r="D57" s="26" t="s">
        <v>6</v>
      </c>
      <c r="E57" s="25">
        <v>1115000</v>
      </c>
      <c r="F57" s="24">
        <f>(B57*H10)/1000</f>
        <v>105730</v>
      </c>
      <c r="G57" s="113">
        <f t="shared" si="5"/>
        <v>52865</v>
      </c>
      <c r="H57" s="114"/>
      <c r="I57" s="23">
        <f t="shared" si="6"/>
        <v>123170</v>
      </c>
      <c r="J57" s="113">
        <f t="shared" si="7"/>
        <v>61585</v>
      </c>
      <c r="K57" s="114"/>
      <c r="L57" s="23">
        <f t="shared" si="8"/>
        <v>2507</v>
      </c>
      <c r="M57" s="113">
        <f t="shared" si="9"/>
        <v>1253.5</v>
      </c>
      <c r="N57" s="125"/>
    </row>
    <row r="58" spans="1:14" s="9" customFormat="1" ht="13.5" customHeight="1" x14ac:dyDescent="0.15">
      <c r="A58" s="44">
        <v>46</v>
      </c>
      <c r="B58" s="43">
        <v>1150000</v>
      </c>
      <c r="C58" s="42">
        <v>1115000</v>
      </c>
      <c r="D58" s="41" t="s">
        <v>6</v>
      </c>
      <c r="E58" s="40">
        <v>1175000</v>
      </c>
      <c r="F58" s="31">
        <f>(B58*H10)/1000</f>
        <v>111550</v>
      </c>
      <c r="G58" s="115">
        <f t="shared" si="5"/>
        <v>55775</v>
      </c>
      <c r="H58" s="116"/>
      <c r="I58" s="30">
        <f t="shared" si="6"/>
        <v>129950</v>
      </c>
      <c r="J58" s="115">
        <f t="shared" si="7"/>
        <v>64975</v>
      </c>
      <c r="K58" s="116"/>
      <c r="L58" s="30">
        <f t="shared" si="8"/>
        <v>2645</v>
      </c>
      <c r="M58" s="115">
        <f t="shared" si="9"/>
        <v>1322.5</v>
      </c>
      <c r="N58" s="126"/>
    </row>
    <row r="59" spans="1:14" s="9" customFormat="1" ht="13.5" customHeight="1" x14ac:dyDescent="0.15">
      <c r="A59" s="29">
        <v>47</v>
      </c>
      <c r="B59" s="39">
        <v>1210000</v>
      </c>
      <c r="C59" s="38">
        <v>1175000</v>
      </c>
      <c r="D59" s="26" t="s">
        <v>6</v>
      </c>
      <c r="E59" s="37">
        <v>1235000</v>
      </c>
      <c r="F59" s="24">
        <f>(B59*H10)/1000</f>
        <v>117370</v>
      </c>
      <c r="G59" s="113">
        <f t="shared" si="5"/>
        <v>58685</v>
      </c>
      <c r="H59" s="114"/>
      <c r="I59" s="23">
        <f t="shared" si="6"/>
        <v>136730</v>
      </c>
      <c r="J59" s="113">
        <f t="shared" si="7"/>
        <v>68365</v>
      </c>
      <c r="K59" s="114"/>
      <c r="L59" s="23">
        <f t="shared" si="8"/>
        <v>2783</v>
      </c>
      <c r="M59" s="113">
        <f t="shared" si="9"/>
        <v>1391.5</v>
      </c>
      <c r="N59" s="125"/>
    </row>
    <row r="60" spans="1:14" s="9" customFormat="1" ht="13.5" customHeight="1" x14ac:dyDescent="0.15">
      <c r="A60" s="36">
        <v>48</v>
      </c>
      <c r="B60" s="35">
        <v>1270000</v>
      </c>
      <c r="C60" s="34">
        <v>1235000</v>
      </c>
      <c r="D60" s="33" t="s">
        <v>6</v>
      </c>
      <c r="E60" s="32">
        <v>1295000</v>
      </c>
      <c r="F60" s="31">
        <f>(B60*H10)/1000</f>
        <v>123190</v>
      </c>
      <c r="G60" s="115">
        <f t="shared" si="5"/>
        <v>61595</v>
      </c>
      <c r="H60" s="116"/>
      <c r="I60" s="30">
        <f t="shared" si="6"/>
        <v>143510</v>
      </c>
      <c r="J60" s="115">
        <f t="shared" si="7"/>
        <v>71755</v>
      </c>
      <c r="K60" s="116"/>
      <c r="L60" s="30">
        <f t="shared" si="8"/>
        <v>2921</v>
      </c>
      <c r="M60" s="115">
        <f t="shared" si="9"/>
        <v>1460.5</v>
      </c>
      <c r="N60" s="126"/>
    </row>
    <row r="61" spans="1:14" s="9" customFormat="1" ht="13.5" customHeight="1" x14ac:dyDescent="0.15">
      <c r="A61" s="29">
        <v>49</v>
      </c>
      <c r="B61" s="28">
        <v>1330000</v>
      </c>
      <c r="C61" s="27">
        <v>1295000</v>
      </c>
      <c r="D61" s="26" t="s">
        <v>6</v>
      </c>
      <c r="E61" s="25">
        <v>1355000</v>
      </c>
      <c r="F61" s="24">
        <f>(B61*H10)/1000</f>
        <v>129010</v>
      </c>
      <c r="G61" s="113">
        <f t="shared" si="5"/>
        <v>64505</v>
      </c>
      <c r="H61" s="114"/>
      <c r="I61" s="23">
        <f t="shared" si="6"/>
        <v>150290</v>
      </c>
      <c r="J61" s="113">
        <f t="shared" si="7"/>
        <v>75145</v>
      </c>
      <c r="K61" s="114"/>
      <c r="L61" s="23">
        <f t="shared" si="8"/>
        <v>3058.9999999999995</v>
      </c>
      <c r="M61" s="113">
        <f t="shared" si="9"/>
        <v>1529.4999999999998</v>
      </c>
      <c r="N61" s="125"/>
    </row>
    <row r="62" spans="1:14" s="9" customFormat="1" ht="13.5" customHeight="1" thickBot="1" x14ac:dyDescent="0.2">
      <c r="A62" s="22">
        <v>50</v>
      </c>
      <c r="B62" s="21">
        <v>1390000</v>
      </c>
      <c r="C62" s="20">
        <v>1355000</v>
      </c>
      <c r="D62" s="19" t="s">
        <v>6</v>
      </c>
      <c r="E62" s="18"/>
      <c r="F62" s="17">
        <f>(B62*H10)/1000</f>
        <v>134830</v>
      </c>
      <c r="G62" s="117">
        <f t="shared" si="5"/>
        <v>67415</v>
      </c>
      <c r="H62" s="118"/>
      <c r="I62" s="17">
        <f t="shared" si="6"/>
        <v>157070</v>
      </c>
      <c r="J62" s="117">
        <f t="shared" si="7"/>
        <v>78535</v>
      </c>
      <c r="K62" s="118"/>
      <c r="L62" s="17">
        <f t="shared" si="8"/>
        <v>3196.9999999999995</v>
      </c>
      <c r="M62" s="117">
        <f t="shared" si="9"/>
        <v>1598.4999999999998</v>
      </c>
      <c r="N62" s="128"/>
    </row>
    <row r="63" spans="1:14" s="9" customFormat="1" ht="5.25" customHeight="1" x14ac:dyDescent="0.15">
      <c r="A63" s="16"/>
      <c r="B63" s="15"/>
      <c r="C63" s="14"/>
      <c r="D63" s="13"/>
      <c r="E63" s="12"/>
      <c r="F63" s="11"/>
      <c r="G63" s="10"/>
      <c r="H63" s="10"/>
      <c r="I63" s="11"/>
      <c r="J63" s="10"/>
      <c r="K63" s="10"/>
      <c r="L63" s="11"/>
      <c r="M63" s="10"/>
      <c r="N63" s="10"/>
    </row>
    <row r="64" spans="1:14" s="7" customFormat="1" ht="11.25" customHeight="1" x14ac:dyDescent="0.15">
      <c r="A64" s="7" t="s">
        <v>5</v>
      </c>
      <c r="B64" s="8"/>
      <c r="C64" s="8"/>
      <c r="F64" s="8"/>
      <c r="G64" s="8"/>
      <c r="H64" s="8"/>
    </row>
    <row r="65" spans="1:14" s="3" customFormat="1" ht="11.25" customHeight="1" x14ac:dyDescent="0.15">
      <c r="A65" s="3" t="s">
        <v>4</v>
      </c>
      <c r="B65" s="6"/>
      <c r="C65" s="6"/>
      <c r="F65" s="6"/>
      <c r="G65" s="6"/>
      <c r="H65" s="6"/>
    </row>
    <row r="66" spans="1:14" s="3" customFormat="1" ht="11.25" customHeight="1" x14ac:dyDescent="0.15">
      <c r="B66" s="4" t="s">
        <v>3</v>
      </c>
      <c r="C66" s="5"/>
      <c r="F66" s="4"/>
      <c r="G66" s="4"/>
      <c r="H66" s="4"/>
    </row>
    <row r="67" spans="1:14" s="3" customFormat="1" ht="11.25" customHeight="1" x14ac:dyDescent="0.15">
      <c r="B67" s="4" t="s">
        <v>2</v>
      </c>
      <c r="C67" s="4"/>
      <c r="F67" s="4"/>
      <c r="G67" s="4"/>
      <c r="H67" s="4"/>
    </row>
    <row r="68" spans="1:14" s="3" customFormat="1" ht="11.25" customHeight="1" x14ac:dyDescent="0.15">
      <c r="B68" s="4" t="s">
        <v>1</v>
      </c>
      <c r="C68" s="4"/>
      <c r="F68" s="4"/>
      <c r="G68" s="4"/>
      <c r="H68" s="4"/>
    </row>
    <row r="69" spans="1:14" s="2" customFormat="1" ht="14.25" customHeight="1" x14ac:dyDescent="0.15">
      <c r="A69" s="127" t="s">
        <v>0</v>
      </c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</row>
  </sheetData>
  <mergeCells count="171">
    <mergeCell ref="A69:N69"/>
    <mergeCell ref="M62:N62"/>
    <mergeCell ref="L9:N9"/>
    <mergeCell ref="I4:K4"/>
    <mergeCell ref="L4:N4"/>
    <mergeCell ref="A3:G4"/>
    <mergeCell ref="A6:G6"/>
    <mergeCell ref="M6:N8"/>
    <mergeCell ref="M56:N56"/>
    <mergeCell ref="M57:N57"/>
    <mergeCell ref="M58:N58"/>
    <mergeCell ref="M59:N59"/>
    <mergeCell ref="M60:N60"/>
    <mergeCell ref="M61:N61"/>
    <mergeCell ref="M50:N50"/>
    <mergeCell ref="M51:N51"/>
    <mergeCell ref="M52:N52"/>
    <mergeCell ref="M53:N53"/>
    <mergeCell ref="M54:N54"/>
    <mergeCell ref="M55:N55"/>
    <mergeCell ref="M41:N41"/>
    <mergeCell ref="M42:N42"/>
    <mergeCell ref="M43:N43"/>
    <mergeCell ref="M44:N44"/>
    <mergeCell ref="M45:N45"/>
    <mergeCell ref="M46:N46"/>
    <mergeCell ref="M47:N47"/>
    <mergeCell ref="M48:N48"/>
    <mergeCell ref="M49:N49"/>
    <mergeCell ref="M32:N32"/>
    <mergeCell ref="M33:N33"/>
    <mergeCell ref="M34:N34"/>
    <mergeCell ref="M35:N35"/>
    <mergeCell ref="M36:N36"/>
    <mergeCell ref="M37:N37"/>
    <mergeCell ref="M38:N38"/>
    <mergeCell ref="M39:N39"/>
    <mergeCell ref="M40:N40"/>
    <mergeCell ref="M13:N13"/>
    <mergeCell ref="G60:H60"/>
    <mergeCell ref="J60:K60"/>
    <mergeCell ref="G54:H54"/>
    <mergeCell ref="J54:K54"/>
    <mergeCell ref="G55:H55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M31:N31"/>
    <mergeCell ref="G61:H61"/>
    <mergeCell ref="J61:K61"/>
    <mergeCell ref="G62:H62"/>
    <mergeCell ref="J62:K62"/>
    <mergeCell ref="G57:H57"/>
    <mergeCell ref="J57:K57"/>
    <mergeCell ref="G58:H58"/>
    <mergeCell ref="J58:K58"/>
    <mergeCell ref="G59:H59"/>
    <mergeCell ref="J59:K59"/>
    <mergeCell ref="G48:H48"/>
    <mergeCell ref="J48:K48"/>
    <mergeCell ref="G49:H49"/>
    <mergeCell ref="J49:K49"/>
    <mergeCell ref="G50:H50"/>
    <mergeCell ref="J50:K50"/>
    <mergeCell ref="J55:K55"/>
    <mergeCell ref="G56:H56"/>
    <mergeCell ref="J56:K56"/>
    <mergeCell ref="G51:H51"/>
    <mergeCell ref="J51:K51"/>
    <mergeCell ref="G52:H52"/>
    <mergeCell ref="J52:K52"/>
    <mergeCell ref="G53:H53"/>
    <mergeCell ref="J53:K53"/>
    <mergeCell ref="G43:H43"/>
    <mergeCell ref="J43:K43"/>
    <mergeCell ref="G44:H44"/>
    <mergeCell ref="J44:K44"/>
    <mergeCell ref="G45:H45"/>
    <mergeCell ref="J45:K45"/>
    <mergeCell ref="G46:H46"/>
    <mergeCell ref="J46:K46"/>
    <mergeCell ref="G47:H47"/>
    <mergeCell ref="J47:K47"/>
    <mergeCell ref="G38:H38"/>
    <mergeCell ref="J38:K38"/>
    <mergeCell ref="G39:H39"/>
    <mergeCell ref="J39:K39"/>
    <mergeCell ref="G40:H40"/>
    <mergeCell ref="J40:K40"/>
    <mergeCell ref="G41:H41"/>
    <mergeCell ref="J41:K41"/>
    <mergeCell ref="G42:H42"/>
    <mergeCell ref="J42:K42"/>
    <mergeCell ref="G33:H33"/>
    <mergeCell ref="J33:K33"/>
    <mergeCell ref="G34:H34"/>
    <mergeCell ref="J34:K34"/>
    <mergeCell ref="G35:H35"/>
    <mergeCell ref="J35:K35"/>
    <mergeCell ref="G36:H36"/>
    <mergeCell ref="J36:K36"/>
    <mergeCell ref="G37:H37"/>
    <mergeCell ref="J37:K37"/>
    <mergeCell ref="G28:H28"/>
    <mergeCell ref="J28:K28"/>
    <mergeCell ref="G29:H29"/>
    <mergeCell ref="J29:K29"/>
    <mergeCell ref="G30:H30"/>
    <mergeCell ref="J30:K30"/>
    <mergeCell ref="G31:H31"/>
    <mergeCell ref="J31:K31"/>
    <mergeCell ref="G32:H32"/>
    <mergeCell ref="J32:K32"/>
    <mergeCell ref="G23:H23"/>
    <mergeCell ref="J23:K23"/>
    <mergeCell ref="G24:H24"/>
    <mergeCell ref="J24:K24"/>
    <mergeCell ref="G25:H25"/>
    <mergeCell ref="J25:K25"/>
    <mergeCell ref="G26:H26"/>
    <mergeCell ref="J26:K26"/>
    <mergeCell ref="G27:H27"/>
    <mergeCell ref="J27:K27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13:H13"/>
    <mergeCell ref="J13:K13"/>
    <mergeCell ref="G14:H14"/>
    <mergeCell ref="J14:K14"/>
    <mergeCell ref="G15:H15"/>
    <mergeCell ref="J15:K15"/>
    <mergeCell ref="G16:H16"/>
    <mergeCell ref="J16:K16"/>
    <mergeCell ref="G17:H17"/>
    <mergeCell ref="J17:K17"/>
    <mergeCell ref="A1:N1"/>
    <mergeCell ref="A9:B11"/>
    <mergeCell ref="C9:E11"/>
    <mergeCell ref="F9:K9"/>
    <mergeCell ref="F10:G11"/>
    <mergeCell ref="I10:J11"/>
    <mergeCell ref="I3:K3"/>
    <mergeCell ref="I5:K5"/>
    <mergeCell ref="G12:H12"/>
    <mergeCell ref="J12:K12"/>
    <mergeCell ref="L3:N3"/>
    <mergeCell ref="L5:N5"/>
    <mergeCell ref="L10:M11"/>
    <mergeCell ref="M12:N12"/>
  </mergeCells>
  <phoneticPr fontId="2"/>
  <printOptions horizontalCentered="1" verticalCentered="1"/>
  <pageMargins left="0" right="0" top="0.39370078740157483" bottom="0" header="0.39370078740157483" footer="0.19685039370078741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全額・折半R8.4 (日額なし) (2)</vt:lpstr>
      <vt:lpstr>'全額・折半R8.4 (日額なし)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</dc:creator>
  <cp:lastModifiedBy>kenpo</cp:lastModifiedBy>
  <dcterms:created xsi:type="dcterms:W3CDTF">2026-03-06T07:19:50Z</dcterms:created>
  <dcterms:modified xsi:type="dcterms:W3CDTF">2026-03-09T00:55:09Z</dcterms:modified>
</cp:coreProperties>
</file>