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＊ 保険料・料率表 関係\保険料料率表\健康保険\"/>
    </mc:Choice>
  </mc:AlternateContent>
  <xr:revisionPtr revIDLastSave="0" documentId="13_ncr:1_{A428211C-7D6A-4948-A76A-936568618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額・折半R6" sheetId="17" r:id="rId1"/>
    <sheet name="Sheet2" sheetId="2" r:id="rId2"/>
    <sheet name="Sheet3" sheetId="3" r:id="rId3"/>
    <sheet name="Sheet4" sheetId="6" r:id="rId4"/>
  </sheets>
  <definedNames>
    <definedName name="_xlnm.Print_Area" localSheetId="0">全額・折半R6!$A$1:$L$67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7" l="1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15" i="17"/>
  <c r="J14" i="17"/>
  <c r="J13" i="17"/>
  <c r="J12" i="17"/>
  <c r="K15" i="17" l="1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14" i="17"/>
  <c r="K13" i="17"/>
  <c r="K12" i="17"/>
  <c r="H61" i="17" l="1"/>
  <c r="G61" i="17"/>
  <c r="H60" i="17"/>
  <c r="G60" i="17"/>
  <c r="H59" i="17"/>
  <c r="G59" i="17"/>
  <c r="H58" i="17"/>
  <c r="G58" i="17"/>
  <c r="H57" i="17"/>
  <c r="G57" i="17"/>
  <c r="H56" i="17"/>
  <c r="G56" i="17"/>
  <c r="H55" i="17"/>
  <c r="G55" i="17"/>
  <c r="H54" i="17"/>
  <c r="G54" i="17"/>
  <c r="H53" i="17"/>
  <c r="G53" i="17"/>
  <c r="H52" i="17"/>
  <c r="G52" i="17"/>
  <c r="H51" i="17"/>
  <c r="G51" i="17"/>
  <c r="H50" i="17"/>
  <c r="G50" i="17"/>
  <c r="H49" i="17"/>
  <c r="G49" i="17"/>
  <c r="H48" i="17"/>
  <c r="G48" i="17"/>
  <c r="H47" i="17"/>
  <c r="G47" i="17"/>
  <c r="H46" i="17"/>
  <c r="G46" i="17"/>
  <c r="H45" i="17"/>
  <c r="G45" i="17"/>
  <c r="H44" i="17"/>
  <c r="G44" i="17"/>
  <c r="H43" i="17"/>
  <c r="G43" i="17"/>
  <c r="H42" i="17"/>
  <c r="G42" i="17"/>
  <c r="H41" i="17"/>
  <c r="G41" i="17"/>
  <c r="H40" i="17"/>
  <c r="G40" i="17"/>
  <c r="H39" i="17"/>
  <c r="G39" i="17"/>
  <c r="H38" i="17"/>
  <c r="G38" i="17"/>
  <c r="H37" i="17"/>
  <c r="G37" i="17"/>
  <c r="H36" i="17"/>
  <c r="G36" i="17"/>
  <c r="H35" i="17"/>
  <c r="G35" i="17"/>
  <c r="H34" i="17"/>
  <c r="G34" i="17"/>
  <c r="H33" i="17"/>
  <c r="G33" i="17"/>
  <c r="H32" i="17"/>
  <c r="G32" i="17"/>
  <c r="H31" i="17"/>
  <c r="G31" i="17"/>
  <c r="H30" i="17"/>
  <c r="G30" i="17"/>
  <c r="H29" i="17"/>
  <c r="G29" i="17"/>
  <c r="H28" i="17"/>
  <c r="G28" i="17"/>
  <c r="H27" i="17"/>
  <c r="G27" i="17"/>
  <c r="H26" i="17"/>
  <c r="G26" i="17"/>
  <c r="H25" i="17"/>
  <c r="G25" i="17"/>
  <c r="H24" i="17"/>
  <c r="G24" i="17"/>
  <c r="H23" i="17"/>
  <c r="G23" i="17"/>
  <c r="H22" i="17"/>
  <c r="G22" i="17"/>
  <c r="H21" i="17"/>
  <c r="G21" i="17"/>
  <c r="H20" i="17"/>
  <c r="G20" i="17"/>
  <c r="H19" i="17"/>
  <c r="G19" i="17"/>
  <c r="H18" i="17"/>
  <c r="G18" i="17"/>
  <c r="H17" i="17"/>
  <c r="G17" i="17"/>
  <c r="H16" i="17"/>
  <c r="G16" i="17"/>
  <c r="H15" i="17"/>
  <c r="G15" i="17"/>
  <c r="H14" i="17"/>
  <c r="G14" i="17"/>
  <c r="H13" i="17"/>
  <c r="G13" i="17"/>
  <c r="H12" i="17"/>
  <c r="G12" i="17"/>
  <c r="C58" i="17" l="1"/>
  <c r="C57" i="17"/>
  <c r="C56" i="17"/>
  <c r="C55" i="17"/>
  <c r="C54" i="17"/>
  <c r="C53" i="17"/>
  <c r="C51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4" i="17"/>
  <c r="C33" i="17"/>
  <c r="C31" i="17"/>
  <c r="C30" i="17"/>
  <c r="C28" i="17"/>
  <c r="C26" i="17"/>
  <c r="C25" i="17"/>
  <c r="C23" i="17"/>
</calcChain>
</file>

<file path=xl/sharedStrings.xml><?xml version="1.0" encoding="utf-8"?>
<sst xmlns="http://schemas.openxmlformats.org/spreadsheetml/2006/main" count="78" uniqueCount="28">
  <si>
    <t>健康保険料率</t>
    <rPh sb="0" eb="2">
      <t>ケンコウ</t>
    </rPh>
    <rPh sb="2" eb="4">
      <t>ホケン</t>
    </rPh>
    <rPh sb="4" eb="5">
      <t>リョウ</t>
    </rPh>
    <rPh sb="5" eb="6">
      <t>リツ</t>
    </rPh>
    <phoneticPr fontId="2"/>
  </si>
  <si>
    <t>介護保険料率</t>
    <rPh sb="0" eb="2">
      <t>カイゴ</t>
    </rPh>
    <rPh sb="2" eb="4">
      <t>ホケン</t>
    </rPh>
    <rPh sb="4" eb="5">
      <t>リョウ</t>
    </rPh>
    <rPh sb="5" eb="6">
      <t>リツ</t>
    </rPh>
    <phoneticPr fontId="2"/>
  </si>
  <si>
    <t>等級</t>
    <rPh sb="0" eb="2">
      <t>トウキュウ</t>
    </rPh>
    <phoneticPr fontId="2"/>
  </si>
  <si>
    <t>報酬月額の範囲</t>
    <rPh sb="0" eb="2">
      <t>ホウシュウ</t>
    </rPh>
    <rPh sb="2" eb="4">
      <t>ゲツガク</t>
    </rPh>
    <rPh sb="5" eb="7">
      <t>ハンイ</t>
    </rPh>
    <phoneticPr fontId="2"/>
  </si>
  <si>
    <t>円以上</t>
    <rPh sb="0" eb="1">
      <t>エン</t>
    </rPh>
    <rPh sb="1" eb="3">
      <t>イジョウ</t>
    </rPh>
    <phoneticPr fontId="2"/>
  </si>
  <si>
    <t>円未満</t>
    <rPh sb="0" eb="1">
      <t>エン</t>
    </rPh>
    <rPh sb="1" eb="3">
      <t>ミマン</t>
    </rPh>
    <phoneticPr fontId="2"/>
  </si>
  <si>
    <t>折半額</t>
    <rPh sb="0" eb="2">
      <t>セッパン</t>
    </rPh>
    <rPh sb="2" eb="3">
      <t>ガク</t>
    </rPh>
    <phoneticPr fontId="2"/>
  </si>
  <si>
    <t>全　額</t>
    <rPh sb="0" eb="1">
      <t>ゼン</t>
    </rPh>
    <rPh sb="2" eb="3">
      <t>ガク</t>
    </rPh>
    <phoneticPr fontId="2"/>
  </si>
  <si>
    <t>月 額</t>
    <rPh sb="0" eb="1">
      <t>ツキ</t>
    </rPh>
    <rPh sb="2" eb="3">
      <t>ガク</t>
    </rPh>
    <phoneticPr fontId="2"/>
  </si>
  <si>
    <t>日 額</t>
    <rPh sb="0" eb="1">
      <t>ヒ</t>
    </rPh>
    <rPh sb="2" eb="3">
      <t>ガク</t>
    </rPh>
    <phoneticPr fontId="2"/>
  </si>
  <si>
    <t>介護保険に該当
しない被保険者</t>
    <rPh sb="0" eb="2">
      <t>カイゴ</t>
    </rPh>
    <rPh sb="2" eb="4">
      <t>ホケン</t>
    </rPh>
    <rPh sb="5" eb="7">
      <t>ガイトウ</t>
    </rPh>
    <rPh sb="11" eb="15">
      <t>ヒホケンシャ</t>
    </rPh>
    <phoneticPr fontId="2"/>
  </si>
  <si>
    <t>折半額</t>
    <rPh sb="0" eb="1">
      <t>オリ</t>
    </rPh>
    <rPh sb="1" eb="3">
      <t>ハンガク</t>
    </rPh>
    <phoneticPr fontId="2"/>
  </si>
  <si>
    <t>(単位：円）</t>
    <rPh sb="1" eb="3">
      <t>タンイ</t>
    </rPh>
    <rPh sb="4" eb="5">
      <t>エン</t>
    </rPh>
    <phoneticPr fontId="2"/>
  </si>
  <si>
    <t>＊被保険者負担分（折半額欄）に円未満の端数がある場合</t>
    <rPh sb="1" eb="5">
      <t>ヒホケンシャ</t>
    </rPh>
    <rPh sb="5" eb="8">
      <t>フタンブン</t>
    </rPh>
    <rPh sb="9" eb="11">
      <t>セッパン</t>
    </rPh>
    <rPh sb="11" eb="12">
      <t>ガク</t>
    </rPh>
    <rPh sb="12" eb="13">
      <t>ラン</t>
    </rPh>
    <rPh sb="15" eb="16">
      <t>エン</t>
    </rPh>
    <rPh sb="16" eb="18">
      <t>ミマン</t>
    </rPh>
    <rPh sb="19" eb="21">
      <t>ハスウ</t>
    </rPh>
    <rPh sb="24" eb="26">
      <t>バアイ</t>
    </rPh>
    <phoneticPr fontId="2"/>
  </si>
  <si>
    <t>保　　　険　　　料</t>
    <rPh sb="0" eb="1">
      <t>ホ</t>
    </rPh>
    <rPh sb="4" eb="5">
      <t>ケン</t>
    </rPh>
    <rPh sb="8" eb="9">
      <t>リョウ</t>
    </rPh>
    <phoneticPr fontId="2"/>
  </si>
  <si>
    <t>＊介護保険に該当するのは、40歳以上65歳未満の被保険者の方です。</t>
    <rPh sb="1" eb="3">
      <t>カイゴ</t>
    </rPh>
    <rPh sb="3" eb="5">
      <t>ホケン</t>
    </rPh>
    <rPh sb="6" eb="8">
      <t>ガイトウ</t>
    </rPh>
    <rPh sb="15" eb="18">
      <t>サイイジョウ</t>
    </rPh>
    <rPh sb="20" eb="21">
      <t>サイ</t>
    </rPh>
    <rPh sb="21" eb="23">
      <t>ミマン</t>
    </rPh>
    <rPh sb="24" eb="28">
      <t>ヒホケンシャ</t>
    </rPh>
    <rPh sb="29" eb="30">
      <t>カタ</t>
    </rPh>
    <phoneticPr fontId="2"/>
  </si>
  <si>
    <t>事業主が、給与から被保険者負担分を控除する場合、被保険者負担分の端数が50銭以下の場合は切り捨て</t>
    <rPh sb="0" eb="3">
      <t>ジギョウヌシ</t>
    </rPh>
    <rPh sb="5" eb="7">
      <t>キュウヨ</t>
    </rPh>
    <rPh sb="9" eb="13">
      <t>ヒホケンシャ</t>
    </rPh>
    <rPh sb="13" eb="16">
      <t>フタンブン</t>
    </rPh>
    <rPh sb="17" eb="19">
      <t>コウジョ</t>
    </rPh>
    <rPh sb="21" eb="23">
      <t>バアイ</t>
    </rPh>
    <rPh sb="24" eb="28">
      <t>ヒホケンシャ</t>
    </rPh>
    <rPh sb="28" eb="31">
      <t>フタンブン</t>
    </rPh>
    <rPh sb="32" eb="34">
      <t>ハスウ</t>
    </rPh>
    <rPh sb="37" eb="38">
      <t>セン</t>
    </rPh>
    <rPh sb="38" eb="40">
      <t>イカ</t>
    </rPh>
    <rPh sb="41" eb="43">
      <t>バアイ</t>
    </rPh>
    <rPh sb="44" eb="45">
      <t>キ</t>
    </rPh>
    <rPh sb="46" eb="47">
      <t>ス</t>
    </rPh>
    <phoneticPr fontId="2"/>
  </si>
  <si>
    <t>50銭を超える場合は切り上げて1円となります。</t>
    <rPh sb="2" eb="3">
      <t>セン</t>
    </rPh>
    <rPh sb="4" eb="5">
      <t>コ</t>
    </rPh>
    <rPh sb="7" eb="9">
      <t>バアイ</t>
    </rPh>
    <rPh sb="10" eb="11">
      <t>キ</t>
    </rPh>
    <rPh sb="12" eb="13">
      <t>ア</t>
    </rPh>
    <rPh sb="16" eb="17">
      <t>エン</t>
    </rPh>
    <phoneticPr fontId="2"/>
  </si>
  <si>
    <t>なお、事業主と被保険者の間で特約がある場合には、特約に基づき端数処理をすることができます。</t>
    <rPh sb="3" eb="6">
      <t>ジギョウヌシ</t>
    </rPh>
    <rPh sb="7" eb="11">
      <t>ヒホケンシャ</t>
    </rPh>
    <rPh sb="12" eb="13">
      <t>アイダ</t>
    </rPh>
    <rPh sb="14" eb="16">
      <t>トクヤク</t>
    </rPh>
    <rPh sb="19" eb="21">
      <t>バアイ</t>
    </rPh>
    <rPh sb="24" eb="26">
      <t>トクヤク</t>
    </rPh>
    <rPh sb="27" eb="28">
      <t>モト</t>
    </rPh>
    <rPh sb="30" eb="32">
      <t>ハスウ</t>
    </rPh>
    <rPh sb="32" eb="34">
      <t>ショリ</t>
    </rPh>
    <phoneticPr fontId="2"/>
  </si>
  <si>
    <t>介護保険に該当
す る  被保険者</t>
    <rPh sb="0" eb="2">
      <t>カイゴ</t>
    </rPh>
    <rPh sb="2" eb="4">
      <t>ホケン</t>
    </rPh>
    <rPh sb="5" eb="7">
      <t>ガイトウ</t>
    </rPh>
    <rPh sb="13" eb="17">
      <t>ヒホケンシャ</t>
    </rPh>
    <phoneticPr fontId="2"/>
  </si>
  <si>
    <t>～</t>
    <phoneticPr fontId="2"/>
  </si>
  <si>
    <t xml:space="preserve">  99.0 / 1000</t>
    <phoneticPr fontId="2"/>
  </si>
  <si>
    <t>福井県自動車販売整備健康保険組合</t>
    <phoneticPr fontId="2"/>
  </si>
  <si>
    <t xml:space="preserve">  18.0 / 1000</t>
    <phoneticPr fontId="2"/>
  </si>
  <si>
    <t>標標 準 報 酬</t>
    <phoneticPr fontId="2"/>
  </si>
  <si>
    <t>健康保険料・介護保険料の標準報酬月額保険料額表</t>
    <rPh sb="0" eb="2">
      <t>ケンコウ</t>
    </rPh>
    <rPh sb="2" eb="5">
      <t>ホケンリョウ</t>
    </rPh>
    <rPh sb="6" eb="8">
      <t>カイゴ</t>
    </rPh>
    <rPh sb="8" eb="11">
      <t>ホケンリョウ</t>
    </rPh>
    <rPh sb="12" eb="14">
      <t>ヒョウジュン</t>
    </rPh>
    <rPh sb="14" eb="16">
      <t>ホウシュウ</t>
    </rPh>
    <rPh sb="16" eb="18">
      <t>ゲツガク</t>
    </rPh>
    <rPh sb="18" eb="20">
      <t>ホケン</t>
    </rPh>
    <rPh sb="20" eb="21">
      <t>リョウ</t>
    </rPh>
    <rPh sb="21" eb="22">
      <t>ガク</t>
    </rPh>
    <rPh sb="22" eb="23">
      <t>ヒョウ</t>
    </rPh>
    <phoneticPr fontId="2"/>
  </si>
  <si>
    <t>令和６年度の保険料率と変わりません</t>
    <rPh sb="0" eb="2">
      <t>レイワ</t>
    </rPh>
    <rPh sb="3" eb="5">
      <t>ネンド</t>
    </rPh>
    <rPh sb="6" eb="9">
      <t>ホケンリョウ</t>
    </rPh>
    <rPh sb="11" eb="12">
      <t>カ</t>
    </rPh>
    <phoneticPr fontId="2"/>
  </si>
  <si>
    <t>令和７年３月分保険料から</t>
    <rPh sb="0" eb="2">
      <t>レイワ</t>
    </rPh>
    <rPh sb="3" eb="4">
      <t>ネン</t>
    </rPh>
    <rPh sb="5" eb="6">
      <t>ガツ</t>
    </rPh>
    <rPh sb="6" eb="7">
      <t>ブン</t>
    </rPh>
    <rPh sb="7" eb="10">
      <t>ホケンリョウ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</si>
</sst>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0.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HGSｺﾞｼｯｸM"/>
      <family val="3"/>
      <charset val="128"/>
    </font>
    <font>
      <b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"/>
      <color theme="0"/>
      <name val="HGSｺﾞｼｯｸM"/>
      <family val="3"/>
      <charset val="128"/>
    </font>
    <font>
      <b/>
      <sz val="11"/>
      <color theme="0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2">
    <xf numFmtId="0" fontId="0" fillId="0" borderId="0" xfId="0"/>
    <xf numFmtId="38" fontId="1" fillId="0" borderId="0" xfId="1"/>
    <xf numFmtId="38" fontId="3" fillId="0" borderId="0" xfId="1" applyFont="1" applyAlignment="1">
      <alignment horizontal="center" vertical="top" shrinkToFit="1"/>
    </xf>
    <xf numFmtId="0" fontId="0" fillId="0" borderId="0" xfId="0" applyFill="1"/>
    <xf numFmtId="0" fontId="6" fillId="0" borderId="0" xfId="0" applyFont="1" applyBorder="1" applyAlignment="1">
      <alignment vertical="center"/>
    </xf>
    <xf numFmtId="38" fontId="1" fillId="0" borderId="0" xfId="1" applyBorder="1" applyAlignment="1">
      <alignment horizontal="center" vertical="center" shrinkToFit="1"/>
    </xf>
    <xf numFmtId="0" fontId="0" fillId="0" borderId="0" xfId="0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8" fontId="1" fillId="0" borderId="0" xfId="1" applyFill="1"/>
    <xf numFmtId="0" fontId="5" fillId="0" borderId="0" xfId="0" applyFont="1" applyFill="1"/>
    <xf numFmtId="0" fontId="8" fillId="0" borderId="0" xfId="0" applyFont="1"/>
    <xf numFmtId="38" fontId="8" fillId="0" borderId="0" xfId="1" applyFont="1"/>
    <xf numFmtId="0" fontId="8" fillId="0" borderId="0" xfId="0" applyFont="1" applyFill="1"/>
    <xf numFmtId="0" fontId="8" fillId="0" borderId="0" xfId="0" applyFont="1" applyAlignment="1"/>
    <xf numFmtId="38" fontId="8" fillId="0" borderId="0" xfId="1" applyFont="1" applyAlignment="1"/>
    <xf numFmtId="0" fontId="8" fillId="0" borderId="0" xfId="0" applyFont="1" applyFill="1" applyAlignment="1"/>
    <xf numFmtId="38" fontId="8" fillId="0" borderId="0" xfId="1" applyFont="1" applyBorder="1" applyAlignment="1">
      <alignment horizontal="center"/>
    </xf>
    <xf numFmtId="0" fontId="5" fillId="0" borderId="0" xfId="0" applyFont="1"/>
    <xf numFmtId="38" fontId="5" fillId="0" borderId="0" xfId="1" applyFont="1"/>
    <xf numFmtId="0" fontId="9" fillId="0" borderId="0" xfId="0" applyFont="1" applyFill="1"/>
    <xf numFmtId="0" fontId="11" fillId="0" borderId="0" xfId="0" applyFont="1" applyFill="1"/>
    <xf numFmtId="178" fontId="11" fillId="0" borderId="25" xfId="0" applyNumberFormat="1" applyFont="1" applyFill="1" applyBorder="1" applyAlignment="1">
      <alignment horizontal="right"/>
    </xf>
    <xf numFmtId="178" fontId="11" fillId="0" borderId="24" xfId="0" applyNumberFormat="1" applyFont="1" applyFill="1" applyBorder="1" applyAlignment="1"/>
    <xf numFmtId="0" fontId="11" fillId="0" borderId="25" xfId="1" applyNumberFormat="1" applyFont="1" applyFill="1" applyBorder="1" applyAlignment="1">
      <alignment horizontal="center" vertical="center"/>
    </xf>
    <xf numFmtId="0" fontId="11" fillId="0" borderId="24" xfId="1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 shrinkToFit="1"/>
    </xf>
    <xf numFmtId="38" fontId="11" fillId="0" borderId="1" xfId="1" applyFont="1" applyBorder="1" applyAlignment="1">
      <alignment horizontal="center" vertical="center"/>
    </xf>
    <xf numFmtId="38" fontId="11" fillId="0" borderId="29" xfId="1" applyFont="1" applyBorder="1" applyAlignment="1">
      <alignment horizontal="right"/>
    </xf>
    <xf numFmtId="0" fontId="11" fillId="0" borderId="30" xfId="0" applyFont="1" applyBorder="1"/>
    <xf numFmtId="0" fontId="11" fillId="0" borderId="31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6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38" fontId="11" fillId="0" borderId="18" xfId="1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38" fontId="11" fillId="2" borderId="8" xfId="1" applyFont="1" applyFill="1" applyBorder="1" applyAlignment="1">
      <alignment horizontal="center" vertical="center"/>
    </xf>
    <xf numFmtId="38" fontId="11" fillId="2" borderId="10" xfId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38" fontId="11" fillId="2" borderId="11" xfId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19" xfId="1" applyFont="1" applyBorder="1" applyAlignment="1">
      <alignment horizontal="center" vertical="center"/>
    </xf>
    <xf numFmtId="176" fontId="11" fillId="0" borderId="20" xfId="1" applyNumberFormat="1" applyFont="1" applyBorder="1" applyAlignment="1">
      <alignment horizontal="center" vertical="center"/>
    </xf>
    <xf numFmtId="176" fontId="11" fillId="0" borderId="21" xfId="0" applyNumberFormat="1" applyFont="1" applyBorder="1" applyAlignment="1">
      <alignment horizontal="center" vertical="center"/>
    </xf>
    <xf numFmtId="177" fontId="11" fillId="0" borderId="22" xfId="0" applyNumberFormat="1" applyFont="1" applyBorder="1" applyAlignment="1">
      <alignment horizontal="center" vertical="center"/>
    </xf>
    <xf numFmtId="176" fontId="11" fillId="2" borderId="10" xfId="1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8" fontId="11" fillId="0" borderId="8" xfId="1" applyFont="1" applyFill="1" applyBorder="1" applyAlignment="1">
      <alignment horizontal="center" vertical="center"/>
    </xf>
    <xf numFmtId="176" fontId="11" fillId="0" borderId="10" xfId="1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38" fontId="11" fillId="3" borderId="14" xfId="1" applyFont="1" applyFill="1" applyBorder="1" applyAlignment="1">
      <alignment horizontal="center" vertical="center"/>
    </xf>
    <xf numFmtId="176" fontId="11" fillId="3" borderId="16" xfId="1" applyNumberFormat="1" applyFont="1" applyFill="1" applyBorder="1" applyAlignment="1">
      <alignment horizontal="center" vertical="center"/>
    </xf>
    <xf numFmtId="176" fontId="11" fillId="3" borderId="5" xfId="0" applyNumberFormat="1" applyFont="1" applyFill="1" applyBorder="1" applyAlignment="1">
      <alignment horizontal="center" vertical="center"/>
    </xf>
    <xf numFmtId="176" fontId="11" fillId="3" borderId="18" xfId="0" applyNumberFormat="1" applyFont="1" applyFill="1" applyBorder="1" applyAlignment="1">
      <alignment horizontal="center" vertical="center"/>
    </xf>
    <xf numFmtId="176" fontId="11" fillId="0" borderId="10" xfId="1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176" fontId="11" fillId="0" borderId="11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38" fontId="11" fillId="3" borderId="9" xfId="1" applyFont="1" applyFill="1" applyBorder="1" applyAlignment="1">
      <alignment horizontal="center" vertical="center"/>
    </xf>
    <xf numFmtId="176" fontId="11" fillId="3" borderId="12" xfId="1" applyNumberFormat="1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176" fontId="11" fillId="3" borderId="13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38" fontId="8" fillId="0" borderId="0" xfId="1" applyFont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38" fontId="1" fillId="0" borderId="0" xfId="1" applyBorder="1" applyAlignment="1">
      <alignment horizontal="left" vertical="center" shrinkToFit="1"/>
    </xf>
    <xf numFmtId="38" fontId="11" fillId="0" borderId="14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38" fontId="11" fillId="3" borderId="14" xfId="1" applyFont="1" applyFill="1" applyBorder="1" applyAlignment="1">
      <alignment horizontal="right" vertical="center"/>
    </xf>
    <xf numFmtId="38" fontId="11" fillId="3" borderId="8" xfId="1" applyFont="1" applyFill="1" applyBorder="1" applyAlignment="1">
      <alignment horizontal="right" vertical="center"/>
    </xf>
    <xf numFmtId="38" fontId="11" fillId="3" borderId="9" xfId="1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3" fillId="4" borderId="0" xfId="0" applyFont="1" applyFill="1"/>
    <xf numFmtId="0" fontId="12" fillId="0" borderId="0" xfId="0" applyFont="1" applyFill="1" applyBorder="1" applyAlignment="1">
      <alignment horizontal="left" vertical="center"/>
    </xf>
    <xf numFmtId="38" fontId="9" fillId="0" borderId="0" xfId="1" applyFont="1" applyFill="1" applyBorder="1" applyAlignment="1">
      <alignment horizontal="center" vertical="center" shrinkToFi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/>
    <xf numFmtId="38" fontId="11" fillId="0" borderId="1" xfId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38" fontId="11" fillId="3" borderId="12" xfId="1" applyFont="1" applyFill="1" applyBorder="1" applyAlignment="1">
      <alignment horizontal="right" vertical="center" shrinkToFit="1"/>
    </xf>
    <xf numFmtId="38" fontId="11" fillId="3" borderId="13" xfId="1" applyFont="1" applyFill="1" applyBorder="1" applyAlignment="1">
      <alignment horizontal="right" vertical="center" shrinkToFit="1"/>
    </xf>
    <xf numFmtId="38" fontId="11" fillId="3" borderId="37" xfId="1" applyFont="1" applyFill="1" applyBorder="1" applyAlignment="1">
      <alignment horizontal="right" vertical="center" shrinkToFit="1"/>
    </xf>
    <xf numFmtId="38" fontId="11" fillId="3" borderId="10" xfId="1" applyFont="1" applyFill="1" applyBorder="1" applyAlignment="1">
      <alignment horizontal="right" vertical="center" shrinkToFit="1"/>
    </xf>
    <xf numFmtId="38" fontId="11" fillId="3" borderId="11" xfId="1" applyFont="1" applyFill="1" applyBorder="1" applyAlignment="1">
      <alignment horizontal="right" vertical="center" shrinkToFit="1"/>
    </xf>
    <xf numFmtId="38" fontId="11" fillId="3" borderId="38" xfId="1" applyFont="1" applyFill="1" applyBorder="1" applyAlignment="1">
      <alignment horizontal="right" vertical="center" shrinkToFit="1"/>
    </xf>
    <xf numFmtId="38" fontId="11" fillId="0" borderId="10" xfId="1" applyFont="1" applyFill="1" applyBorder="1" applyAlignment="1">
      <alignment horizontal="right" vertical="center" shrinkToFit="1"/>
    </xf>
    <xf numFmtId="38" fontId="11" fillId="0" borderId="11" xfId="1" applyFont="1" applyFill="1" applyBorder="1" applyAlignment="1">
      <alignment horizontal="right" vertical="center" shrinkToFit="1"/>
    </xf>
    <xf numFmtId="38" fontId="11" fillId="0" borderId="38" xfId="1" applyFont="1" applyFill="1" applyBorder="1" applyAlignment="1">
      <alignment horizontal="right" vertical="center" shrinkToFit="1"/>
    </xf>
    <xf numFmtId="38" fontId="10" fillId="0" borderId="0" xfId="1" applyFont="1" applyFill="1" applyAlignment="1">
      <alignment horizontal="center" vertical="center" shrinkToFit="1"/>
    </xf>
    <xf numFmtId="38" fontId="9" fillId="0" borderId="42" xfId="1" applyFont="1" applyFill="1" applyBorder="1" applyAlignment="1">
      <alignment horizontal="center" vertical="center" shrinkToFit="1"/>
    </xf>
    <xf numFmtId="0" fontId="9" fillId="0" borderId="35" xfId="0" applyFont="1" applyFill="1" applyBorder="1"/>
    <xf numFmtId="0" fontId="9" fillId="0" borderId="43" xfId="0" applyFont="1" applyFill="1" applyBorder="1"/>
    <xf numFmtId="38" fontId="9" fillId="0" borderId="44" xfId="1" applyFont="1" applyFill="1" applyBorder="1" applyAlignment="1">
      <alignment horizontal="center" vertical="center" shrinkToFit="1"/>
    </xf>
    <xf numFmtId="0" fontId="9" fillId="0" borderId="45" xfId="0" applyFont="1" applyFill="1" applyBorder="1"/>
    <xf numFmtId="0" fontId="9" fillId="0" borderId="46" xfId="0" applyFont="1" applyFill="1" applyBorder="1"/>
    <xf numFmtId="38" fontId="11" fillId="0" borderId="1" xfId="1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38" fontId="11" fillId="0" borderId="26" xfId="1" applyFont="1" applyBorder="1" applyAlignment="1">
      <alignment horizontal="center" vertical="center"/>
    </xf>
    <xf numFmtId="38" fontId="11" fillId="0" borderId="27" xfId="1" applyFont="1" applyBorder="1" applyAlignment="1">
      <alignment horizontal="center" vertical="center"/>
    </xf>
    <xf numFmtId="38" fontId="11" fillId="0" borderId="28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1" fillId="0" borderId="32" xfId="1" applyFont="1" applyBorder="1" applyAlignment="1">
      <alignment horizontal="center" vertical="center"/>
    </xf>
    <xf numFmtId="38" fontId="11" fillId="0" borderId="29" xfId="1" applyFont="1" applyBorder="1" applyAlignment="1">
      <alignment horizontal="center" vertical="center"/>
    </xf>
    <xf numFmtId="38" fontId="11" fillId="0" borderId="30" xfId="1" applyFont="1" applyBorder="1" applyAlignment="1">
      <alignment horizontal="center" vertical="center"/>
    </xf>
    <xf numFmtId="38" fontId="11" fillId="0" borderId="31" xfId="1" applyFont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7" fillId="5" borderId="0" xfId="0" applyFont="1" applyFill="1" applyAlignment="1">
      <alignment horizontal="center" vertical="center"/>
    </xf>
    <xf numFmtId="38" fontId="16" fillId="0" borderId="0" xfId="1" applyFont="1" applyAlignment="1">
      <alignment horizontal="center"/>
    </xf>
    <xf numFmtId="38" fontId="15" fillId="0" borderId="0" xfId="1" applyFont="1" applyAlignment="1">
      <alignment horizontal="center"/>
    </xf>
    <xf numFmtId="0" fontId="11" fillId="0" borderId="4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38" fontId="11" fillId="3" borderId="1" xfId="1" applyFont="1" applyFill="1" applyBorder="1" applyAlignment="1">
      <alignment horizontal="center" vertical="center" wrapText="1"/>
    </xf>
    <xf numFmtId="38" fontId="11" fillId="3" borderId="23" xfId="1" applyFont="1" applyFill="1" applyBorder="1" applyAlignment="1">
      <alignment horizontal="center" vertical="center" wrapText="1"/>
    </xf>
    <xf numFmtId="38" fontId="11" fillId="0" borderId="3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BEFF7D"/>
      <color rgb="FF9FFF9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76200</xdr:rowOff>
    </xdr:from>
    <xdr:to>
      <xdr:col>5</xdr:col>
      <xdr:colOff>581025</xdr:colOff>
      <xdr:row>4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150" y="371475"/>
          <a:ext cx="3381375" cy="533400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"/>
  <sheetViews>
    <sheetView tabSelected="1" view="pageBreakPreview" zoomScale="142" zoomScaleNormal="100" zoomScaleSheetLayoutView="142" workbookViewId="0">
      <selection activeCell="F14" sqref="F14"/>
    </sheetView>
  </sheetViews>
  <sheetFormatPr defaultRowHeight="13.5" x14ac:dyDescent="0.15"/>
  <cols>
    <col min="1" max="1" width="4.375" customWidth="1"/>
    <col min="2" max="2" width="10.625" style="1" customWidth="1"/>
    <col min="3" max="3" width="9.125" style="1" customWidth="1"/>
    <col min="4" max="4" width="10.75" style="1" customWidth="1"/>
    <col min="5" max="5" width="5.75" customWidth="1"/>
    <col min="6" max="6" width="10.75" customWidth="1"/>
    <col min="7" max="7" width="10.625" style="1" customWidth="1"/>
    <col min="8" max="8" width="5.625" style="1" customWidth="1"/>
    <col min="9" max="9" width="6.5" style="1" customWidth="1"/>
    <col min="10" max="10" width="10.625" customWidth="1"/>
    <col min="11" max="11" width="5.625" customWidth="1"/>
    <col min="12" max="12" width="6.5" customWidth="1"/>
    <col min="13" max="16384" width="9" style="3"/>
  </cols>
  <sheetData>
    <row r="1" spans="1:31" s="76" customFormat="1" ht="21" customHeight="1" x14ac:dyDescent="0.2">
      <c r="A1" s="102" t="s">
        <v>25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31" ht="6.75" customHeight="1" thickBot="1" x14ac:dyDescent="0.2">
      <c r="B2" s="2"/>
      <c r="C2" s="2"/>
      <c r="D2" s="2"/>
      <c r="E2" s="2"/>
      <c r="F2" s="2"/>
      <c r="G2" s="2"/>
      <c r="H2" s="2"/>
      <c r="I2" s="2"/>
      <c r="J2" s="2"/>
    </row>
    <row r="3" spans="1:31" s="20" customFormat="1" ht="15.75" customHeight="1" x14ac:dyDescent="0.15">
      <c r="A3" s="114" t="s">
        <v>27</v>
      </c>
      <c r="B3" s="114"/>
      <c r="C3" s="114"/>
      <c r="D3" s="114"/>
      <c r="E3" s="114"/>
      <c r="F3" s="115"/>
      <c r="G3" s="103" t="s">
        <v>0</v>
      </c>
      <c r="H3" s="104"/>
      <c r="I3" s="105"/>
      <c r="J3" s="125" t="s">
        <v>21</v>
      </c>
      <c r="K3" s="126"/>
      <c r="L3" s="127"/>
    </row>
    <row r="4" spans="1:31" s="20" customFormat="1" ht="15.75" customHeight="1" thickBot="1" x14ac:dyDescent="0.2">
      <c r="A4" s="114"/>
      <c r="B4" s="114"/>
      <c r="C4" s="114"/>
      <c r="D4" s="114"/>
      <c r="E4" s="114"/>
      <c r="F4" s="115"/>
      <c r="G4" s="106" t="s">
        <v>1</v>
      </c>
      <c r="H4" s="107"/>
      <c r="I4" s="108"/>
      <c r="J4" s="128" t="s">
        <v>23</v>
      </c>
      <c r="K4" s="129"/>
      <c r="L4" s="130"/>
    </row>
    <row r="5" spans="1:31" s="20" customFormat="1" ht="8.25" customHeight="1" x14ac:dyDescent="0.15">
      <c r="A5" s="83"/>
      <c r="B5" s="83"/>
      <c r="C5" s="83"/>
      <c r="D5" s="83"/>
      <c r="E5" s="83"/>
      <c r="F5" s="85"/>
      <c r="G5" s="86"/>
      <c r="H5" s="87"/>
      <c r="I5" s="87"/>
      <c r="J5" s="88"/>
      <c r="K5" s="88"/>
      <c r="L5" s="88"/>
    </row>
    <row r="6" spans="1:31" s="84" customFormat="1" ht="16.5" customHeight="1" x14ac:dyDescent="0.15">
      <c r="A6" s="133" t="s">
        <v>26</v>
      </c>
      <c r="B6" s="133"/>
      <c r="C6" s="133"/>
      <c r="D6" s="133"/>
      <c r="E6" s="133"/>
      <c r="F6" s="133"/>
      <c r="G6" s="89"/>
      <c r="H6" s="89"/>
      <c r="I6" s="89"/>
      <c r="J6" s="89"/>
      <c r="K6" s="131" t="s">
        <v>12</v>
      </c>
      <c r="L6" s="131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</row>
    <row r="7" spans="1:31" ht="7.5" customHeight="1" thickBot="1" x14ac:dyDescent="0.2">
      <c r="B7" s="8"/>
      <c r="C7" s="8"/>
      <c r="D7" s="4"/>
      <c r="E7" s="5"/>
      <c r="F7" s="77"/>
      <c r="G7" s="6"/>
      <c r="H7" s="7"/>
      <c r="I7" s="7"/>
      <c r="J7" s="7"/>
      <c r="K7" s="132"/>
      <c r="L7" s="132"/>
    </row>
    <row r="8" spans="1:31" s="21" customFormat="1" ht="15" customHeight="1" x14ac:dyDescent="0.15">
      <c r="A8" s="110" t="s">
        <v>24</v>
      </c>
      <c r="B8" s="111"/>
      <c r="C8" s="111"/>
      <c r="D8" s="116" t="s">
        <v>3</v>
      </c>
      <c r="E8" s="117"/>
      <c r="F8" s="118"/>
      <c r="G8" s="136" t="s">
        <v>14</v>
      </c>
      <c r="H8" s="137"/>
      <c r="I8" s="137"/>
      <c r="J8" s="137"/>
      <c r="K8" s="137"/>
      <c r="L8" s="138"/>
    </row>
    <row r="9" spans="1:31" s="21" customFormat="1" ht="15" customHeight="1" x14ac:dyDescent="0.15">
      <c r="A9" s="112"/>
      <c r="B9" s="113"/>
      <c r="C9" s="113"/>
      <c r="D9" s="119"/>
      <c r="E9" s="120"/>
      <c r="F9" s="121"/>
      <c r="G9" s="139" t="s">
        <v>10</v>
      </c>
      <c r="H9" s="140"/>
      <c r="I9" s="22">
        <v>99</v>
      </c>
      <c r="J9" s="139" t="s">
        <v>19</v>
      </c>
      <c r="K9" s="140"/>
      <c r="L9" s="23">
        <v>117</v>
      </c>
    </row>
    <row r="10" spans="1:31" s="21" customFormat="1" ht="15" customHeight="1" x14ac:dyDescent="0.15">
      <c r="A10" s="112"/>
      <c r="B10" s="113"/>
      <c r="C10" s="113"/>
      <c r="D10" s="122"/>
      <c r="E10" s="123"/>
      <c r="F10" s="124"/>
      <c r="G10" s="139"/>
      <c r="H10" s="140"/>
      <c r="I10" s="24">
        <v>1000</v>
      </c>
      <c r="J10" s="139"/>
      <c r="K10" s="140"/>
      <c r="L10" s="25">
        <v>1000</v>
      </c>
    </row>
    <row r="11" spans="1:31" s="21" customFormat="1" ht="13.5" customHeight="1" x14ac:dyDescent="0.15">
      <c r="A11" s="92" t="s">
        <v>2</v>
      </c>
      <c r="B11" s="27" t="s">
        <v>8</v>
      </c>
      <c r="C11" s="27" t="s">
        <v>9</v>
      </c>
      <c r="D11" s="28" t="s">
        <v>4</v>
      </c>
      <c r="E11" s="29"/>
      <c r="F11" s="30" t="s">
        <v>5</v>
      </c>
      <c r="G11" s="91" t="s">
        <v>7</v>
      </c>
      <c r="H11" s="109" t="s">
        <v>6</v>
      </c>
      <c r="I11" s="109"/>
      <c r="J11" s="91" t="s">
        <v>7</v>
      </c>
      <c r="K11" s="109" t="s">
        <v>11</v>
      </c>
      <c r="L11" s="141"/>
    </row>
    <row r="12" spans="1:31" s="36" customFormat="1" ht="13.5" customHeight="1" x14ac:dyDescent="0.15">
      <c r="A12" s="31">
        <v>1</v>
      </c>
      <c r="B12" s="32">
        <v>58000</v>
      </c>
      <c r="C12" s="32">
        <v>1930</v>
      </c>
      <c r="D12" s="33"/>
      <c r="E12" s="34" t="s">
        <v>20</v>
      </c>
      <c r="F12" s="35">
        <v>63000</v>
      </c>
      <c r="G12" s="78">
        <f>(B12*99)/1000</f>
        <v>5742</v>
      </c>
      <c r="H12" s="99">
        <f>B12*99/1000/2</f>
        <v>2871</v>
      </c>
      <c r="I12" s="100"/>
      <c r="J12" s="79">
        <f>(B12*117)/1000</f>
        <v>6786</v>
      </c>
      <c r="K12" s="99">
        <f>B12*117/1000/2</f>
        <v>3393</v>
      </c>
      <c r="L12" s="101"/>
    </row>
    <row r="13" spans="1:31" s="36" customFormat="1" ht="13.5" customHeight="1" x14ac:dyDescent="0.15">
      <c r="A13" s="37">
        <v>2</v>
      </c>
      <c r="B13" s="38">
        <v>68000</v>
      </c>
      <c r="C13" s="38">
        <v>2270</v>
      </c>
      <c r="D13" s="39">
        <v>63000</v>
      </c>
      <c r="E13" s="40" t="s">
        <v>20</v>
      </c>
      <c r="F13" s="41">
        <v>73000</v>
      </c>
      <c r="G13" s="80">
        <f>(B13*99)/1000</f>
        <v>6732</v>
      </c>
      <c r="H13" s="96">
        <f>B13*99/1000/2</f>
        <v>3366</v>
      </c>
      <c r="I13" s="97"/>
      <c r="J13" s="81">
        <f>(B13*117)/1000</f>
        <v>7956</v>
      </c>
      <c r="K13" s="96">
        <f>B13*117/1000/2</f>
        <v>3978</v>
      </c>
      <c r="L13" s="98"/>
    </row>
    <row r="14" spans="1:31" s="36" customFormat="1" ht="13.5" customHeight="1" x14ac:dyDescent="0.15">
      <c r="A14" s="42">
        <v>3</v>
      </c>
      <c r="B14" s="43">
        <v>78000</v>
      </c>
      <c r="C14" s="43">
        <v>2600</v>
      </c>
      <c r="D14" s="44">
        <v>73000</v>
      </c>
      <c r="E14" s="45" t="s">
        <v>20</v>
      </c>
      <c r="F14" s="46">
        <v>83000</v>
      </c>
      <c r="G14" s="78">
        <f>(B14*99)/1000</f>
        <v>7722</v>
      </c>
      <c r="H14" s="99">
        <f>B14*99/1000/2</f>
        <v>3861</v>
      </c>
      <c r="I14" s="100"/>
      <c r="J14" s="79">
        <f>(B14*117)/1000</f>
        <v>9126</v>
      </c>
      <c r="K14" s="99">
        <f>B14*117/1000/2</f>
        <v>4563</v>
      </c>
      <c r="L14" s="101"/>
    </row>
    <row r="15" spans="1:31" s="36" customFormat="1" ht="13.5" customHeight="1" x14ac:dyDescent="0.15">
      <c r="A15" s="37">
        <v>4</v>
      </c>
      <c r="B15" s="38">
        <v>88000</v>
      </c>
      <c r="C15" s="38">
        <v>2930</v>
      </c>
      <c r="D15" s="39">
        <v>83000</v>
      </c>
      <c r="E15" s="40" t="s">
        <v>20</v>
      </c>
      <c r="F15" s="41">
        <v>93000</v>
      </c>
      <c r="G15" s="80">
        <f t="shared" ref="G15:G39" si="0">(B15*99)/1000</f>
        <v>8712</v>
      </c>
      <c r="H15" s="96">
        <f t="shared" ref="H15:H61" si="1">B15*99/1000/2</f>
        <v>4356</v>
      </c>
      <c r="I15" s="97"/>
      <c r="J15" s="81">
        <f>(B15*117)/1000</f>
        <v>10296</v>
      </c>
      <c r="K15" s="96">
        <f t="shared" ref="K15:K61" si="2">B15*117/1000/2</f>
        <v>5148</v>
      </c>
      <c r="L15" s="98"/>
    </row>
    <row r="16" spans="1:31" s="36" customFormat="1" ht="13.5" customHeight="1" x14ac:dyDescent="0.15">
      <c r="A16" s="42">
        <v>5</v>
      </c>
      <c r="B16" s="43">
        <v>98000</v>
      </c>
      <c r="C16" s="43">
        <v>3270</v>
      </c>
      <c r="D16" s="44">
        <v>93000</v>
      </c>
      <c r="E16" s="45" t="s">
        <v>20</v>
      </c>
      <c r="F16" s="46">
        <v>101000</v>
      </c>
      <c r="G16" s="78">
        <f t="shared" si="0"/>
        <v>9702</v>
      </c>
      <c r="H16" s="99">
        <f t="shared" si="1"/>
        <v>4851</v>
      </c>
      <c r="I16" s="100"/>
      <c r="J16" s="79">
        <f t="shared" ref="J16:J61" si="3">(B16*117)/1000</f>
        <v>11466</v>
      </c>
      <c r="K16" s="99">
        <f t="shared" si="2"/>
        <v>5733</v>
      </c>
      <c r="L16" s="101"/>
    </row>
    <row r="17" spans="1:16" s="36" customFormat="1" ht="13.5" customHeight="1" x14ac:dyDescent="0.15">
      <c r="A17" s="37">
        <v>6</v>
      </c>
      <c r="B17" s="38">
        <v>104000</v>
      </c>
      <c r="C17" s="38">
        <v>3470</v>
      </c>
      <c r="D17" s="39">
        <v>101000</v>
      </c>
      <c r="E17" s="40" t="s">
        <v>20</v>
      </c>
      <c r="F17" s="41">
        <v>107000</v>
      </c>
      <c r="G17" s="80">
        <f t="shared" si="0"/>
        <v>10296</v>
      </c>
      <c r="H17" s="96">
        <f t="shared" si="1"/>
        <v>5148</v>
      </c>
      <c r="I17" s="97"/>
      <c r="J17" s="81">
        <f t="shared" si="3"/>
        <v>12168</v>
      </c>
      <c r="K17" s="96">
        <f t="shared" si="2"/>
        <v>6084</v>
      </c>
      <c r="L17" s="98"/>
      <c r="O17" s="26"/>
      <c r="P17" s="26"/>
    </row>
    <row r="18" spans="1:16" s="36" customFormat="1" ht="13.5" customHeight="1" x14ac:dyDescent="0.15">
      <c r="A18" s="42">
        <v>7</v>
      </c>
      <c r="B18" s="43">
        <v>110000</v>
      </c>
      <c r="C18" s="43">
        <v>3670</v>
      </c>
      <c r="D18" s="44">
        <v>107000</v>
      </c>
      <c r="E18" s="45" t="s">
        <v>20</v>
      </c>
      <c r="F18" s="46">
        <v>114000</v>
      </c>
      <c r="G18" s="78">
        <f t="shared" si="0"/>
        <v>10890</v>
      </c>
      <c r="H18" s="99">
        <f t="shared" si="1"/>
        <v>5445</v>
      </c>
      <c r="I18" s="100"/>
      <c r="J18" s="79">
        <f t="shared" si="3"/>
        <v>12870</v>
      </c>
      <c r="K18" s="99">
        <f t="shared" si="2"/>
        <v>6435</v>
      </c>
      <c r="L18" s="101"/>
    </row>
    <row r="19" spans="1:16" s="36" customFormat="1" ht="13.5" customHeight="1" x14ac:dyDescent="0.15">
      <c r="A19" s="37">
        <v>8</v>
      </c>
      <c r="B19" s="38">
        <v>118000</v>
      </c>
      <c r="C19" s="38">
        <v>3930</v>
      </c>
      <c r="D19" s="39">
        <v>114000</v>
      </c>
      <c r="E19" s="40" t="s">
        <v>20</v>
      </c>
      <c r="F19" s="41">
        <v>122000</v>
      </c>
      <c r="G19" s="80">
        <f t="shared" si="0"/>
        <v>11682</v>
      </c>
      <c r="H19" s="96">
        <f t="shared" si="1"/>
        <v>5841</v>
      </c>
      <c r="I19" s="97"/>
      <c r="J19" s="81">
        <f t="shared" si="3"/>
        <v>13806</v>
      </c>
      <c r="K19" s="96">
        <f t="shared" si="2"/>
        <v>6903</v>
      </c>
      <c r="L19" s="98"/>
    </row>
    <row r="20" spans="1:16" s="36" customFormat="1" ht="13.5" customHeight="1" x14ac:dyDescent="0.15">
      <c r="A20" s="42">
        <v>9</v>
      </c>
      <c r="B20" s="43">
        <v>126000</v>
      </c>
      <c r="C20" s="43">
        <v>4200</v>
      </c>
      <c r="D20" s="44">
        <v>122000</v>
      </c>
      <c r="E20" s="45" t="s">
        <v>20</v>
      </c>
      <c r="F20" s="46">
        <v>130000</v>
      </c>
      <c r="G20" s="78">
        <f t="shared" si="0"/>
        <v>12474</v>
      </c>
      <c r="H20" s="99">
        <f t="shared" si="1"/>
        <v>6237</v>
      </c>
      <c r="I20" s="100"/>
      <c r="J20" s="79">
        <f t="shared" si="3"/>
        <v>14742</v>
      </c>
      <c r="K20" s="99">
        <f t="shared" si="2"/>
        <v>7371</v>
      </c>
      <c r="L20" s="101"/>
    </row>
    <row r="21" spans="1:16" s="36" customFormat="1" ht="13.5" customHeight="1" x14ac:dyDescent="0.15">
      <c r="A21" s="37">
        <v>10</v>
      </c>
      <c r="B21" s="38">
        <v>134000</v>
      </c>
      <c r="C21" s="38">
        <v>4470</v>
      </c>
      <c r="D21" s="39">
        <v>130000</v>
      </c>
      <c r="E21" s="40" t="s">
        <v>20</v>
      </c>
      <c r="F21" s="41">
        <v>138000</v>
      </c>
      <c r="G21" s="80">
        <f t="shared" si="0"/>
        <v>13266</v>
      </c>
      <c r="H21" s="96">
        <f t="shared" si="1"/>
        <v>6633</v>
      </c>
      <c r="I21" s="97"/>
      <c r="J21" s="81">
        <f t="shared" si="3"/>
        <v>15678</v>
      </c>
      <c r="K21" s="96">
        <f t="shared" si="2"/>
        <v>7839</v>
      </c>
      <c r="L21" s="98"/>
    </row>
    <row r="22" spans="1:16" s="36" customFormat="1" ht="13.5" customHeight="1" x14ac:dyDescent="0.15">
      <c r="A22" s="42">
        <v>11</v>
      </c>
      <c r="B22" s="43">
        <v>142000</v>
      </c>
      <c r="C22" s="43">
        <v>4730</v>
      </c>
      <c r="D22" s="44">
        <v>138000</v>
      </c>
      <c r="E22" s="45" t="s">
        <v>20</v>
      </c>
      <c r="F22" s="46">
        <v>146000</v>
      </c>
      <c r="G22" s="78">
        <f t="shared" si="0"/>
        <v>14058</v>
      </c>
      <c r="H22" s="99">
        <f t="shared" si="1"/>
        <v>7029</v>
      </c>
      <c r="I22" s="100"/>
      <c r="J22" s="79">
        <f t="shared" si="3"/>
        <v>16614</v>
      </c>
      <c r="K22" s="99">
        <f t="shared" si="2"/>
        <v>8307</v>
      </c>
      <c r="L22" s="101"/>
    </row>
    <row r="23" spans="1:16" s="36" customFormat="1" ht="13.5" customHeight="1" x14ac:dyDescent="0.15">
      <c r="A23" s="37">
        <v>12</v>
      </c>
      <c r="B23" s="38">
        <v>150000</v>
      </c>
      <c r="C23" s="38">
        <f>ROUNDUP(B23/30,-1)</f>
        <v>5000</v>
      </c>
      <c r="D23" s="39">
        <v>146000</v>
      </c>
      <c r="E23" s="40" t="s">
        <v>20</v>
      </c>
      <c r="F23" s="41">
        <v>155000</v>
      </c>
      <c r="G23" s="80">
        <f t="shared" si="0"/>
        <v>14850</v>
      </c>
      <c r="H23" s="96">
        <f t="shared" si="1"/>
        <v>7425</v>
      </c>
      <c r="I23" s="97"/>
      <c r="J23" s="81">
        <f t="shared" si="3"/>
        <v>17550</v>
      </c>
      <c r="K23" s="96">
        <f t="shared" si="2"/>
        <v>8775</v>
      </c>
      <c r="L23" s="98"/>
    </row>
    <row r="24" spans="1:16" s="36" customFormat="1" ht="13.5" customHeight="1" x14ac:dyDescent="0.15">
      <c r="A24" s="42">
        <v>13</v>
      </c>
      <c r="B24" s="43">
        <v>160000</v>
      </c>
      <c r="C24" s="43">
        <v>5330</v>
      </c>
      <c r="D24" s="44">
        <v>155000</v>
      </c>
      <c r="E24" s="45" t="s">
        <v>20</v>
      </c>
      <c r="F24" s="46">
        <v>165000</v>
      </c>
      <c r="G24" s="78">
        <f t="shared" si="0"/>
        <v>15840</v>
      </c>
      <c r="H24" s="99">
        <f t="shared" si="1"/>
        <v>7920</v>
      </c>
      <c r="I24" s="100"/>
      <c r="J24" s="79">
        <f t="shared" si="3"/>
        <v>18720</v>
      </c>
      <c r="K24" s="99">
        <f t="shared" si="2"/>
        <v>9360</v>
      </c>
      <c r="L24" s="101"/>
    </row>
    <row r="25" spans="1:16" s="36" customFormat="1" ht="13.5" customHeight="1" x14ac:dyDescent="0.15">
      <c r="A25" s="37">
        <v>14</v>
      </c>
      <c r="B25" s="38">
        <v>170000</v>
      </c>
      <c r="C25" s="38">
        <f>ROUNDUP(B25/30,-1)</f>
        <v>5670</v>
      </c>
      <c r="D25" s="39">
        <v>165000</v>
      </c>
      <c r="E25" s="40" t="s">
        <v>20</v>
      </c>
      <c r="F25" s="41">
        <v>175000</v>
      </c>
      <c r="G25" s="80">
        <f t="shared" si="0"/>
        <v>16830</v>
      </c>
      <c r="H25" s="96">
        <f t="shared" si="1"/>
        <v>8415</v>
      </c>
      <c r="I25" s="97"/>
      <c r="J25" s="81">
        <f t="shared" si="3"/>
        <v>19890</v>
      </c>
      <c r="K25" s="96">
        <f t="shared" si="2"/>
        <v>9945</v>
      </c>
      <c r="L25" s="98"/>
    </row>
    <row r="26" spans="1:16" s="36" customFormat="1" ht="13.5" customHeight="1" x14ac:dyDescent="0.15">
      <c r="A26" s="42">
        <v>15</v>
      </c>
      <c r="B26" s="43">
        <v>180000</v>
      </c>
      <c r="C26" s="43">
        <f>ROUNDUP(B26/30,-1)</f>
        <v>6000</v>
      </c>
      <c r="D26" s="44">
        <v>175000</v>
      </c>
      <c r="E26" s="45" t="s">
        <v>20</v>
      </c>
      <c r="F26" s="46">
        <v>185000</v>
      </c>
      <c r="G26" s="78">
        <f t="shared" si="0"/>
        <v>17820</v>
      </c>
      <c r="H26" s="99">
        <f t="shared" si="1"/>
        <v>8910</v>
      </c>
      <c r="I26" s="100"/>
      <c r="J26" s="79">
        <f t="shared" si="3"/>
        <v>21060</v>
      </c>
      <c r="K26" s="99">
        <f t="shared" si="2"/>
        <v>10530</v>
      </c>
      <c r="L26" s="101"/>
    </row>
    <row r="27" spans="1:16" s="36" customFormat="1" ht="13.5" customHeight="1" x14ac:dyDescent="0.15">
      <c r="A27" s="37">
        <v>16</v>
      </c>
      <c r="B27" s="38">
        <v>190000</v>
      </c>
      <c r="C27" s="38">
        <v>6330</v>
      </c>
      <c r="D27" s="39">
        <v>185000</v>
      </c>
      <c r="E27" s="40" t="s">
        <v>20</v>
      </c>
      <c r="F27" s="41">
        <v>195000</v>
      </c>
      <c r="G27" s="80">
        <f t="shared" si="0"/>
        <v>18810</v>
      </c>
      <c r="H27" s="96">
        <f t="shared" si="1"/>
        <v>9405</v>
      </c>
      <c r="I27" s="97"/>
      <c r="J27" s="81">
        <f t="shared" si="3"/>
        <v>22230</v>
      </c>
      <c r="K27" s="96">
        <f t="shared" si="2"/>
        <v>11115</v>
      </c>
      <c r="L27" s="98"/>
    </row>
    <row r="28" spans="1:16" s="36" customFormat="1" ht="13.5" customHeight="1" x14ac:dyDescent="0.15">
      <c r="A28" s="42">
        <v>17</v>
      </c>
      <c r="B28" s="43">
        <v>200000</v>
      </c>
      <c r="C28" s="43">
        <f>ROUNDUP(B28/30,-1)</f>
        <v>6670</v>
      </c>
      <c r="D28" s="44">
        <v>195000</v>
      </c>
      <c r="E28" s="45" t="s">
        <v>20</v>
      </c>
      <c r="F28" s="46">
        <v>210000</v>
      </c>
      <c r="G28" s="78">
        <f t="shared" si="0"/>
        <v>19800</v>
      </c>
      <c r="H28" s="99">
        <f t="shared" si="1"/>
        <v>9900</v>
      </c>
      <c r="I28" s="100"/>
      <c r="J28" s="79">
        <f t="shared" si="3"/>
        <v>23400</v>
      </c>
      <c r="K28" s="99">
        <f t="shared" si="2"/>
        <v>11700</v>
      </c>
      <c r="L28" s="101"/>
    </row>
    <row r="29" spans="1:16" s="36" customFormat="1" ht="13.5" customHeight="1" x14ac:dyDescent="0.15">
      <c r="A29" s="37">
        <v>18</v>
      </c>
      <c r="B29" s="38">
        <v>220000</v>
      </c>
      <c r="C29" s="38">
        <v>7330</v>
      </c>
      <c r="D29" s="39">
        <v>210000</v>
      </c>
      <c r="E29" s="40" t="s">
        <v>20</v>
      </c>
      <c r="F29" s="41">
        <v>230000</v>
      </c>
      <c r="G29" s="80">
        <f t="shared" si="0"/>
        <v>21780</v>
      </c>
      <c r="H29" s="96">
        <f t="shared" si="1"/>
        <v>10890</v>
      </c>
      <c r="I29" s="97"/>
      <c r="J29" s="81">
        <f t="shared" si="3"/>
        <v>25740</v>
      </c>
      <c r="K29" s="96">
        <f t="shared" si="2"/>
        <v>12870</v>
      </c>
      <c r="L29" s="98"/>
    </row>
    <row r="30" spans="1:16" s="36" customFormat="1" ht="13.5" customHeight="1" x14ac:dyDescent="0.15">
      <c r="A30" s="42">
        <v>19</v>
      </c>
      <c r="B30" s="43">
        <v>240000</v>
      </c>
      <c r="C30" s="43">
        <f>ROUNDUP(B30/30,-1)</f>
        <v>8000</v>
      </c>
      <c r="D30" s="44">
        <v>230000</v>
      </c>
      <c r="E30" s="45" t="s">
        <v>20</v>
      </c>
      <c r="F30" s="46">
        <v>250000</v>
      </c>
      <c r="G30" s="78">
        <f t="shared" si="0"/>
        <v>23760</v>
      </c>
      <c r="H30" s="99">
        <f t="shared" si="1"/>
        <v>11880</v>
      </c>
      <c r="I30" s="100"/>
      <c r="J30" s="79">
        <f t="shared" si="3"/>
        <v>28080</v>
      </c>
      <c r="K30" s="99">
        <f t="shared" si="2"/>
        <v>14040</v>
      </c>
      <c r="L30" s="101"/>
    </row>
    <row r="31" spans="1:16" s="36" customFormat="1" ht="13.5" customHeight="1" x14ac:dyDescent="0.15">
      <c r="A31" s="37">
        <v>20</v>
      </c>
      <c r="B31" s="38">
        <v>260000</v>
      </c>
      <c r="C31" s="38">
        <f>ROUNDUP(B31/30,-1)</f>
        <v>8670</v>
      </c>
      <c r="D31" s="39">
        <v>250000</v>
      </c>
      <c r="E31" s="40" t="s">
        <v>20</v>
      </c>
      <c r="F31" s="41">
        <v>270000</v>
      </c>
      <c r="G31" s="80">
        <f t="shared" si="0"/>
        <v>25740</v>
      </c>
      <c r="H31" s="96">
        <f t="shared" si="1"/>
        <v>12870</v>
      </c>
      <c r="I31" s="97"/>
      <c r="J31" s="81">
        <f t="shared" si="3"/>
        <v>30420</v>
      </c>
      <c r="K31" s="96">
        <f t="shared" si="2"/>
        <v>15210</v>
      </c>
      <c r="L31" s="98"/>
    </row>
    <row r="32" spans="1:16" s="36" customFormat="1" ht="13.5" customHeight="1" x14ac:dyDescent="0.15">
      <c r="A32" s="42">
        <v>21</v>
      </c>
      <c r="B32" s="43">
        <v>280000</v>
      </c>
      <c r="C32" s="43">
        <v>9330</v>
      </c>
      <c r="D32" s="44">
        <v>270000</v>
      </c>
      <c r="E32" s="45" t="s">
        <v>20</v>
      </c>
      <c r="F32" s="46">
        <v>290000</v>
      </c>
      <c r="G32" s="78">
        <f t="shared" si="0"/>
        <v>27720</v>
      </c>
      <c r="H32" s="99">
        <f t="shared" si="1"/>
        <v>13860</v>
      </c>
      <c r="I32" s="100"/>
      <c r="J32" s="79">
        <f t="shared" si="3"/>
        <v>32760</v>
      </c>
      <c r="K32" s="99">
        <f t="shared" si="2"/>
        <v>16380</v>
      </c>
      <c r="L32" s="101"/>
    </row>
    <row r="33" spans="1:12" s="36" customFormat="1" ht="13.5" customHeight="1" x14ac:dyDescent="0.15">
      <c r="A33" s="37">
        <v>22</v>
      </c>
      <c r="B33" s="38">
        <v>300000</v>
      </c>
      <c r="C33" s="38">
        <f>ROUNDUP(B33/30,-1)</f>
        <v>10000</v>
      </c>
      <c r="D33" s="39">
        <v>290000</v>
      </c>
      <c r="E33" s="40" t="s">
        <v>20</v>
      </c>
      <c r="F33" s="41">
        <v>310000</v>
      </c>
      <c r="G33" s="80">
        <f t="shared" si="0"/>
        <v>29700</v>
      </c>
      <c r="H33" s="96">
        <f t="shared" si="1"/>
        <v>14850</v>
      </c>
      <c r="I33" s="97"/>
      <c r="J33" s="81">
        <f t="shared" si="3"/>
        <v>35100</v>
      </c>
      <c r="K33" s="96">
        <f t="shared" si="2"/>
        <v>17550</v>
      </c>
      <c r="L33" s="98"/>
    </row>
    <row r="34" spans="1:12" s="36" customFormat="1" ht="13.5" customHeight="1" x14ac:dyDescent="0.15">
      <c r="A34" s="42">
        <v>23</v>
      </c>
      <c r="B34" s="43">
        <v>320000</v>
      </c>
      <c r="C34" s="43">
        <f>ROUNDUP(B34/30,-1)</f>
        <v>10670</v>
      </c>
      <c r="D34" s="44">
        <v>310000</v>
      </c>
      <c r="E34" s="45" t="s">
        <v>20</v>
      </c>
      <c r="F34" s="46">
        <v>330000</v>
      </c>
      <c r="G34" s="78">
        <f t="shared" si="0"/>
        <v>31680</v>
      </c>
      <c r="H34" s="99">
        <f t="shared" si="1"/>
        <v>15840</v>
      </c>
      <c r="I34" s="100"/>
      <c r="J34" s="79">
        <f t="shared" si="3"/>
        <v>37440</v>
      </c>
      <c r="K34" s="99">
        <f t="shared" si="2"/>
        <v>18720</v>
      </c>
      <c r="L34" s="101"/>
    </row>
    <row r="35" spans="1:12" s="36" customFormat="1" ht="13.5" customHeight="1" x14ac:dyDescent="0.15">
      <c r="A35" s="37">
        <v>24</v>
      </c>
      <c r="B35" s="38">
        <v>340000</v>
      </c>
      <c r="C35" s="38">
        <v>11330</v>
      </c>
      <c r="D35" s="39">
        <v>330000</v>
      </c>
      <c r="E35" s="40" t="s">
        <v>20</v>
      </c>
      <c r="F35" s="41">
        <v>350000</v>
      </c>
      <c r="G35" s="80">
        <f t="shared" si="0"/>
        <v>33660</v>
      </c>
      <c r="H35" s="96">
        <f t="shared" si="1"/>
        <v>16830</v>
      </c>
      <c r="I35" s="97"/>
      <c r="J35" s="81">
        <f t="shared" si="3"/>
        <v>39780</v>
      </c>
      <c r="K35" s="96">
        <f t="shared" si="2"/>
        <v>19890</v>
      </c>
      <c r="L35" s="98"/>
    </row>
    <row r="36" spans="1:12" s="36" customFormat="1" ht="13.5" customHeight="1" x14ac:dyDescent="0.15">
      <c r="A36" s="42">
        <v>25</v>
      </c>
      <c r="B36" s="43">
        <v>360000</v>
      </c>
      <c r="C36" s="43">
        <f t="shared" ref="C36:C49" si="4">ROUNDUP(B36/30,-1)</f>
        <v>12000</v>
      </c>
      <c r="D36" s="44">
        <v>350000</v>
      </c>
      <c r="E36" s="45" t="s">
        <v>20</v>
      </c>
      <c r="F36" s="46">
        <v>370000</v>
      </c>
      <c r="G36" s="78">
        <f t="shared" si="0"/>
        <v>35640</v>
      </c>
      <c r="H36" s="99">
        <f t="shared" si="1"/>
        <v>17820</v>
      </c>
      <c r="I36" s="100"/>
      <c r="J36" s="79">
        <f t="shared" si="3"/>
        <v>42120</v>
      </c>
      <c r="K36" s="99">
        <f t="shared" si="2"/>
        <v>21060</v>
      </c>
      <c r="L36" s="101"/>
    </row>
    <row r="37" spans="1:12" s="36" customFormat="1" ht="13.5" customHeight="1" x14ac:dyDescent="0.15">
      <c r="A37" s="37">
        <v>26</v>
      </c>
      <c r="B37" s="38">
        <v>380000</v>
      </c>
      <c r="C37" s="38">
        <f t="shared" si="4"/>
        <v>12670</v>
      </c>
      <c r="D37" s="39">
        <v>370000</v>
      </c>
      <c r="E37" s="40" t="s">
        <v>20</v>
      </c>
      <c r="F37" s="41">
        <v>395000</v>
      </c>
      <c r="G37" s="80">
        <f t="shared" si="0"/>
        <v>37620</v>
      </c>
      <c r="H37" s="96">
        <f t="shared" si="1"/>
        <v>18810</v>
      </c>
      <c r="I37" s="97"/>
      <c r="J37" s="81">
        <f t="shared" si="3"/>
        <v>44460</v>
      </c>
      <c r="K37" s="96">
        <f t="shared" si="2"/>
        <v>22230</v>
      </c>
      <c r="L37" s="98"/>
    </row>
    <row r="38" spans="1:12" s="36" customFormat="1" ht="13.5" customHeight="1" x14ac:dyDescent="0.15">
      <c r="A38" s="42">
        <v>27</v>
      </c>
      <c r="B38" s="43">
        <v>410000</v>
      </c>
      <c r="C38" s="43">
        <f t="shared" si="4"/>
        <v>13670</v>
      </c>
      <c r="D38" s="44">
        <v>395000</v>
      </c>
      <c r="E38" s="45" t="s">
        <v>20</v>
      </c>
      <c r="F38" s="46">
        <v>425000</v>
      </c>
      <c r="G38" s="78">
        <f t="shared" si="0"/>
        <v>40590</v>
      </c>
      <c r="H38" s="99">
        <f t="shared" si="1"/>
        <v>20295</v>
      </c>
      <c r="I38" s="100"/>
      <c r="J38" s="79">
        <f t="shared" si="3"/>
        <v>47970</v>
      </c>
      <c r="K38" s="99">
        <f t="shared" si="2"/>
        <v>23985</v>
      </c>
      <c r="L38" s="101"/>
    </row>
    <row r="39" spans="1:12" s="36" customFormat="1" ht="13.5" customHeight="1" x14ac:dyDescent="0.15">
      <c r="A39" s="37">
        <v>28</v>
      </c>
      <c r="B39" s="38">
        <v>440000</v>
      </c>
      <c r="C39" s="38">
        <f t="shared" si="4"/>
        <v>14670</v>
      </c>
      <c r="D39" s="39">
        <v>425000</v>
      </c>
      <c r="E39" s="40" t="s">
        <v>20</v>
      </c>
      <c r="F39" s="41">
        <v>455000</v>
      </c>
      <c r="G39" s="80">
        <f t="shared" si="0"/>
        <v>43560</v>
      </c>
      <c r="H39" s="96">
        <f t="shared" si="1"/>
        <v>21780</v>
      </c>
      <c r="I39" s="97"/>
      <c r="J39" s="81">
        <f t="shared" si="3"/>
        <v>51480</v>
      </c>
      <c r="K39" s="96">
        <f t="shared" si="2"/>
        <v>25740</v>
      </c>
      <c r="L39" s="98"/>
    </row>
    <row r="40" spans="1:12" s="36" customFormat="1" ht="13.5" customHeight="1" x14ac:dyDescent="0.15">
      <c r="A40" s="42">
        <v>29</v>
      </c>
      <c r="B40" s="43">
        <v>470000</v>
      </c>
      <c r="C40" s="43">
        <f t="shared" si="4"/>
        <v>15670</v>
      </c>
      <c r="D40" s="44">
        <v>455000</v>
      </c>
      <c r="E40" s="45" t="s">
        <v>20</v>
      </c>
      <c r="F40" s="46">
        <v>485000</v>
      </c>
      <c r="G40" s="78">
        <f>(B40*99)/1000</f>
        <v>46530</v>
      </c>
      <c r="H40" s="99">
        <f t="shared" si="1"/>
        <v>23265</v>
      </c>
      <c r="I40" s="100"/>
      <c r="J40" s="79">
        <f t="shared" si="3"/>
        <v>54990</v>
      </c>
      <c r="K40" s="99">
        <f t="shared" si="2"/>
        <v>27495</v>
      </c>
      <c r="L40" s="101"/>
    </row>
    <row r="41" spans="1:12" s="36" customFormat="1" ht="13.5" customHeight="1" x14ac:dyDescent="0.15">
      <c r="A41" s="37">
        <v>30</v>
      </c>
      <c r="B41" s="38">
        <v>500000</v>
      </c>
      <c r="C41" s="38">
        <f t="shared" si="4"/>
        <v>16670</v>
      </c>
      <c r="D41" s="39">
        <v>485000</v>
      </c>
      <c r="E41" s="40" t="s">
        <v>20</v>
      </c>
      <c r="F41" s="41">
        <v>515000</v>
      </c>
      <c r="G41" s="80">
        <f>(B41*99)/1000</f>
        <v>49500</v>
      </c>
      <c r="H41" s="96">
        <f t="shared" si="1"/>
        <v>24750</v>
      </c>
      <c r="I41" s="97"/>
      <c r="J41" s="81">
        <f t="shared" si="3"/>
        <v>58500</v>
      </c>
      <c r="K41" s="96">
        <f t="shared" si="2"/>
        <v>29250</v>
      </c>
      <c r="L41" s="98"/>
    </row>
    <row r="42" spans="1:12" s="36" customFormat="1" ht="13.5" customHeight="1" x14ac:dyDescent="0.15">
      <c r="A42" s="42">
        <v>31</v>
      </c>
      <c r="B42" s="43">
        <v>530000</v>
      </c>
      <c r="C42" s="43">
        <f t="shared" si="4"/>
        <v>17670</v>
      </c>
      <c r="D42" s="44">
        <v>515000</v>
      </c>
      <c r="E42" s="45" t="s">
        <v>20</v>
      </c>
      <c r="F42" s="46">
        <v>545000</v>
      </c>
      <c r="G42" s="78">
        <f t="shared" ref="G42:G55" si="5">(B42*99)/1000</f>
        <v>52470</v>
      </c>
      <c r="H42" s="99">
        <f t="shared" si="1"/>
        <v>26235</v>
      </c>
      <c r="I42" s="100"/>
      <c r="J42" s="79">
        <f t="shared" si="3"/>
        <v>62010</v>
      </c>
      <c r="K42" s="99">
        <f t="shared" si="2"/>
        <v>31005</v>
      </c>
      <c r="L42" s="101"/>
    </row>
    <row r="43" spans="1:12" s="36" customFormat="1" ht="13.5" customHeight="1" x14ac:dyDescent="0.15">
      <c r="A43" s="37">
        <v>32</v>
      </c>
      <c r="B43" s="38">
        <v>560000</v>
      </c>
      <c r="C43" s="38">
        <f t="shared" si="4"/>
        <v>18670</v>
      </c>
      <c r="D43" s="39">
        <v>545000</v>
      </c>
      <c r="E43" s="40" t="s">
        <v>20</v>
      </c>
      <c r="F43" s="41">
        <v>575000</v>
      </c>
      <c r="G43" s="80">
        <f t="shared" si="5"/>
        <v>55440</v>
      </c>
      <c r="H43" s="96">
        <f t="shared" si="1"/>
        <v>27720</v>
      </c>
      <c r="I43" s="97"/>
      <c r="J43" s="81">
        <f t="shared" si="3"/>
        <v>65520</v>
      </c>
      <c r="K43" s="96">
        <f t="shared" si="2"/>
        <v>32760</v>
      </c>
      <c r="L43" s="98"/>
    </row>
    <row r="44" spans="1:12" s="36" customFormat="1" ht="13.5" customHeight="1" x14ac:dyDescent="0.15">
      <c r="A44" s="42">
        <v>33</v>
      </c>
      <c r="B44" s="43">
        <v>590000</v>
      </c>
      <c r="C44" s="43">
        <f t="shared" si="4"/>
        <v>19670</v>
      </c>
      <c r="D44" s="44">
        <v>575000</v>
      </c>
      <c r="E44" s="45" t="s">
        <v>20</v>
      </c>
      <c r="F44" s="46">
        <v>605000</v>
      </c>
      <c r="G44" s="78">
        <f t="shared" si="5"/>
        <v>58410</v>
      </c>
      <c r="H44" s="99">
        <f t="shared" si="1"/>
        <v>29205</v>
      </c>
      <c r="I44" s="100"/>
      <c r="J44" s="79">
        <f t="shared" si="3"/>
        <v>69030</v>
      </c>
      <c r="K44" s="99">
        <f t="shared" si="2"/>
        <v>34515</v>
      </c>
      <c r="L44" s="101"/>
    </row>
    <row r="45" spans="1:12" s="36" customFormat="1" ht="13.5" customHeight="1" x14ac:dyDescent="0.15">
      <c r="A45" s="37">
        <v>34</v>
      </c>
      <c r="B45" s="38">
        <v>620000</v>
      </c>
      <c r="C45" s="38">
        <f t="shared" si="4"/>
        <v>20670</v>
      </c>
      <c r="D45" s="39">
        <v>605000</v>
      </c>
      <c r="E45" s="40" t="s">
        <v>20</v>
      </c>
      <c r="F45" s="41">
        <v>635000</v>
      </c>
      <c r="G45" s="80">
        <f t="shared" si="5"/>
        <v>61380</v>
      </c>
      <c r="H45" s="96">
        <f t="shared" si="1"/>
        <v>30690</v>
      </c>
      <c r="I45" s="97"/>
      <c r="J45" s="81">
        <f t="shared" si="3"/>
        <v>72540</v>
      </c>
      <c r="K45" s="96">
        <f t="shared" si="2"/>
        <v>36270</v>
      </c>
      <c r="L45" s="98"/>
    </row>
    <row r="46" spans="1:12" s="36" customFormat="1" ht="13.5" customHeight="1" x14ac:dyDescent="0.15">
      <c r="A46" s="42">
        <v>35</v>
      </c>
      <c r="B46" s="43">
        <v>650000</v>
      </c>
      <c r="C46" s="43">
        <f t="shared" si="4"/>
        <v>21670</v>
      </c>
      <c r="D46" s="44">
        <v>635000</v>
      </c>
      <c r="E46" s="45" t="s">
        <v>20</v>
      </c>
      <c r="F46" s="46">
        <v>665000</v>
      </c>
      <c r="G46" s="78">
        <f t="shared" si="5"/>
        <v>64350</v>
      </c>
      <c r="H46" s="99">
        <f t="shared" si="1"/>
        <v>32175</v>
      </c>
      <c r="I46" s="100"/>
      <c r="J46" s="79">
        <f t="shared" si="3"/>
        <v>76050</v>
      </c>
      <c r="K46" s="99">
        <f t="shared" si="2"/>
        <v>38025</v>
      </c>
      <c r="L46" s="101"/>
    </row>
    <row r="47" spans="1:12" s="36" customFormat="1" ht="13.5" customHeight="1" x14ac:dyDescent="0.15">
      <c r="A47" s="37">
        <v>36</v>
      </c>
      <c r="B47" s="38">
        <v>680000</v>
      </c>
      <c r="C47" s="38">
        <f t="shared" si="4"/>
        <v>22670</v>
      </c>
      <c r="D47" s="39">
        <v>665000</v>
      </c>
      <c r="E47" s="40" t="s">
        <v>20</v>
      </c>
      <c r="F47" s="41">
        <v>695000</v>
      </c>
      <c r="G47" s="80">
        <f t="shared" si="5"/>
        <v>67320</v>
      </c>
      <c r="H47" s="96">
        <f t="shared" si="1"/>
        <v>33660</v>
      </c>
      <c r="I47" s="97"/>
      <c r="J47" s="81">
        <f t="shared" si="3"/>
        <v>79560</v>
      </c>
      <c r="K47" s="96">
        <f t="shared" si="2"/>
        <v>39780</v>
      </c>
      <c r="L47" s="98"/>
    </row>
    <row r="48" spans="1:12" s="36" customFormat="1" ht="13.5" customHeight="1" x14ac:dyDescent="0.15">
      <c r="A48" s="42">
        <v>37</v>
      </c>
      <c r="B48" s="43">
        <v>710000</v>
      </c>
      <c r="C48" s="43">
        <f t="shared" si="4"/>
        <v>23670</v>
      </c>
      <c r="D48" s="44">
        <v>695000</v>
      </c>
      <c r="E48" s="45" t="s">
        <v>20</v>
      </c>
      <c r="F48" s="46">
        <v>730000</v>
      </c>
      <c r="G48" s="78">
        <f t="shared" si="5"/>
        <v>70290</v>
      </c>
      <c r="H48" s="99">
        <f t="shared" si="1"/>
        <v>35145</v>
      </c>
      <c r="I48" s="100"/>
      <c r="J48" s="79">
        <f t="shared" si="3"/>
        <v>83070</v>
      </c>
      <c r="K48" s="99">
        <f t="shared" si="2"/>
        <v>41535</v>
      </c>
      <c r="L48" s="101"/>
    </row>
    <row r="49" spans="1:12" s="36" customFormat="1" ht="13.5" customHeight="1" x14ac:dyDescent="0.15">
      <c r="A49" s="37">
        <v>38</v>
      </c>
      <c r="B49" s="38">
        <v>750000</v>
      </c>
      <c r="C49" s="38">
        <f t="shared" si="4"/>
        <v>25000</v>
      </c>
      <c r="D49" s="39">
        <v>730000</v>
      </c>
      <c r="E49" s="40" t="s">
        <v>20</v>
      </c>
      <c r="F49" s="41">
        <v>770000</v>
      </c>
      <c r="G49" s="80">
        <f t="shared" si="5"/>
        <v>74250</v>
      </c>
      <c r="H49" s="96">
        <f t="shared" si="1"/>
        <v>37125</v>
      </c>
      <c r="I49" s="97"/>
      <c r="J49" s="81">
        <f t="shared" si="3"/>
        <v>87750</v>
      </c>
      <c r="K49" s="96">
        <f t="shared" si="2"/>
        <v>43875</v>
      </c>
      <c r="L49" s="98"/>
    </row>
    <row r="50" spans="1:12" s="36" customFormat="1" ht="13.5" customHeight="1" x14ac:dyDescent="0.15">
      <c r="A50" s="42">
        <v>39</v>
      </c>
      <c r="B50" s="43">
        <v>790000</v>
      </c>
      <c r="C50" s="43">
        <v>26330</v>
      </c>
      <c r="D50" s="44">
        <v>770000</v>
      </c>
      <c r="E50" s="45" t="s">
        <v>20</v>
      </c>
      <c r="F50" s="46">
        <v>810000</v>
      </c>
      <c r="G50" s="78">
        <f t="shared" si="5"/>
        <v>78210</v>
      </c>
      <c r="H50" s="99">
        <f t="shared" si="1"/>
        <v>39105</v>
      </c>
      <c r="I50" s="100"/>
      <c r="J50" s="79">
        <f t="shared" si="3"/>
        <v>92430</v>
      </c>
      <c r="K50" s="99">
        <f t="shared" si="2"/>
        <v>46215</v>
      </c>
      <c r="L50" s="101"/>
    </row>
    <row r="51" spans="1:12" s="36" customFormat="1" ht="13.5" customHeight="1" x14ac:dyDescent="0.15">
      <c r="A51" s="37">
        <v>40</v>
      </c>
      <c r="B51" s="38">
        <v>830000</v>
      </c>
      <c r="C51" s="38">
        <f>ROUNDUP(B51/30,-1)</f>
        <v>27670</v>
      </c>
      <c r="D51" s="39">
        <v>810000</v>
      </c>
      <c r="E51" s="40" t="s">
        <v>20</v>
      </c>
      <c r="F51" s="41">
        <v>855000</v>
      </c>
      <c r="G51" s="80">
        <f t="shared" si="5"/>
        <v>82170</v>
      </c>
      <c r="H51" s="96">
        <f t="shared" si="1"/>
        <v>41085</v>
      </c>
      <c r="I51" s="97"/>
      <c r="J51" s="81">
        <f t="shared" si="3"/>
        <v>97110</v>
      </c>
      <c r="K51" s="96">
        <f t="shared" si="2"/>
        <v>48555</v>
      </c>
      <c r="L51" s="98"/>
    </row>
    <row r="52" spans="1:12" s="36" customFormat="1" ht="13.5" customHeight="1" x14ac:dyDescent="0.15">
      <c r="A52" s="42">
        <v>41</v>
      </c>
      <c r="B52" s="43">
        <v>880000</v>
      </c>
      <c r="C52" s="43">
        <v>29330</v>
      </c>
      <c r="D52" s="44">
        <v>855000</v>
      </c>
      <c r="E52" s="45" t="s">
        <v>20</v>
      </c>
      <c r="F52" s="46">
        <v>905000</v>
      </c>
      <c r="G52" s="78">
        <f t="shared" si="5"/>
        <v>87120</v>
      </c>
      <c r="H52" s="99">
        <f t="shared" si="1"/>
        <v>43560</v>
      </c>
      <c r="I52" s="100"/>
      <c r="J52" s="79">
        <f t="shared" si="3"/>
        <v>102960</v>
      </c>
      <c r="K52" s="99">
        <f t="shared" si="2"/>
        <v>51480</v>
      </c>
      <c r="L52" s="101"/>
    </row>
    <row r="53" spans="1:12" s="36" customFormat="1" ht="13.5" customHeight="1" x14ac:dyDescent="0.15">
      <c r="A53" s="37">
        <v>42</v>
      </c>
      <c r="B53" s="38">
        <v>930000</v>
      </c>
      <c r="C53" s="38">
        <f>ROUNDUP(B53/30,-1)</f>
        <v>31000</v>
      </c>
      <c r="D53" s="39">
        <v>905000</v>
      </c>
      <c r="E53" s="40" t="s">
        <v>20</v>
      </c>
      <c r="F53" s="41">
        <v>955000</v>
      </c>
      <c r="G53" s="80">
        <f t="shared" si="5"/>
        <v>92070</v>
      </c>
      <c r="H53" s="96">
        <f t="shared" si="1"/>
        <v>46035</v>
      </c>
      <c r="I53" s="97"/>
      <c r="J53" s="81">
        <f t="shared" si="3"/>
        <v>108810</v>
      </c>
      <c r="K53" s="96">
        <f t="shared" si="2"/>
        <v>54405</v>
      </c>
      <c r="L53" s="98"/>
    </row>
    <row r="54" spans="1:12" s="36" customFormat="1" ht="13.5" customHeight="1" x14ac:dyDescent="0.15">
      <c r="A54" s="42">
        <v>43</v>
      </c>
      <c r="B54" s="47">
        <v>980000</v>
      </c>
      <c r="C54" s="47">
        <f>ROUNDUP(B54/30,-1)</f>
        <v>32670</v>
      </c>
      <c r="D54" s="48">
        <v>955000</v>
      </c>
      <c r="E54" s="49" t="s">
        <v>20</v>
      </c>
      <c r="F54" s="50">
        <v>1005000</v>
      </c>
      <c r="G54" s="78">
        <f t="shared" si="5"/>
        <v>97020</v>
      </c>
      <c r="H54" s="99">
        <f t="shared" si="1"/>
        <v>48510</v>
      </c>
      <c r="I54" s="100"/>
      <c r="J54" s="79">
        <f t="shared" si="3"/>
        <v>114660</v>
      </c>
      <c r="K54" s="99">
        <f t="shared" si="2"/>
        <v>57330</v>
      </c>
      <c r="L54" s="101"/>
    </row>
    <row r="55" spans="1:12" s="36" customFormat="1" ht="13.5" customHeight="1" x14ac:dyDescent="0.15">
      <c r="A55" s="37">
        <v>44</v>
      </c>
      <c r="B55" s="38">
        <v>1030000</v>
      </c>
      <c r="C55" s="38">
        <f>ROUNDDOWN(B55/30,-1)</f>
        <v>34330</v>
      </c>
      <c r="D55" s="51">
        <v>1005000</v>
      </c>
      <c r="E55" s="52" t="s">
        <v>20</v>
      </c>
      <c r="F55" s="53">
        <v>1055000</v>
      </c>
      <c r="G55" s="80">
        <f t="shared" si="5"/>
        <v>101970</v>
      </c>
      <c r="H55" s="96">
        <f t="shared" si="1"/>
        <v>50985</v>
      </c>
      <c r="I55" s="97"/>
      <c r="J55" s="81">
        <f t="shared" si="3"/>
        <v>120510</v>
      </c>
      <c r="K55" s="96">
        <f t="shared" si="2"/>
        <v>60255</v>
      </c>
      <c r="L55" s="98"/>
    </row>
    <row r="56" spans="1:12" s="36" customFormat="1" ht="13.5" customHeight="1" x14ac:dyDescent="0.15">
      <c r="A56" s="54">
        <v>45</v>
      </c>
      <c r="B56" s="43">
        <v>1090000</v>
      </c>
      <c r="C56" s="55">
        <f>ROUNDDOWN(B56/30,-1)</f>
        <v>36330</v>
      </c>
      <c r="D56" s="56">
        <v>1055000</v>
      </c>
      <c r="E56" s="57" t="s">
        <v>20</v>
      </c>
      <c r="F56" s="58">
        <v>1115000</v>
      </c>
      <c r="G56" s="78">
        <f>(B56*99)/1000</f>
        <v>107910</v>
      </c>
      <c r="H56" s="99">
        <f t="shared" si="1"/>
        <v>53955</v>
      </c>
      <c r="I56" s="100"/>
      <c r="J56" s="79">
        <f t="shared" si="3"/>
        <v>127530</v>
      </c>
      <c r="K56" s="99">
        <f t="shared" si="2"/>
        <v>63765</v>
      </c>
      <c r="L56" s="101"/>
    </row>
    <row r="57" spans="1:12" s="36" customFormat="1" ht="13.5" customHeight="1" x14ac:dyDescent="0.15">
      <c r="A57" s="37">
        <v>46</v>
      </c>
      <c r="B57" s="38">
        <v>1150000</v>
      </c>
      <c r="C57" s="38">
        <f>ROUNDDOWN(B57/30,-1)</f>
        <v>38330</v>
      </c>
      <c r="D57" s="51">
        <v>1115000</v>
      </c>
      <c r="E57" s="52" t="s">
        <v>20</v>
      </c>
      <c r="F57" s="53">
        <v>1175000</v>
      </c>
      <c r="G57" s="80">
        <f>(B57*99)/1000</f>
        <v>113850</v>
      </c>
      <c r="H57" s="96">
        <f t="shared" si="1"/>
        <v>56925</v>
      </c>
      <c r="I57" s="97"/>
      <c r="J57" s="81">
        <f t="shared" si="3"/>
        <v>134550</v>
      </c>
      <c r="K57" s="96">
        <f t="shared" si="2"/>
        <v>67275</v>
      </c>
      <c r="L57" s="98"/>
    </row>
    <row r="58" spans="1:12" s="36" customFormat="1" ht="13.5" customHeight="1" x14ac:dyDescent="0.15">
      <c r="A58" s="42">
        <v>47</v>
      </c>
      <c r="B58" s="43">
        <v>1210000</v>
      </c>
      <c r="C58" s="55">
        <f>ROUNDDOWN(B58/30,-1)</f>
        <v>40330</v>
      </c>
      <c r="D58" s="56">
        <v>1175000</v>
      </c>
      <c r="E58" s="57" t="s">
        <v>20</v>
      </c>
      <c r="F58" s="59">
        <v>1235000</v>
      </c>
      <c r="G58" s="78">
        <f t="shared" ref="G58:G61" si="6">(B58*99)/1000</f>
        <v>119790</v>
      </c>
      <c r="H58" s="99">
        <f t="shared" si="1"/>
        <v>59895</v>
      </c>
      <c r="I58" s="100"/>
      <c r="J58" s="79">
        <f t="shared" si="3"/>
        <v>141570</v>
      </c>
      <c r="K58" s="99">
        <f t="shared" si="2"/>
        <v>70785</v>
      </c>
      <c r="L58" s="101"/>
    </row>
    <row r="59" spans="1:12" s="36" customFormat="1" ht="13.5" customHeight="1" x14ac:dyDescent="0.15">
      <c r="A59" s="60">
        <v>48</v>
      </c>
      <c r="B59" s="61">
        <v>1270000</v>
      </c>
      <c r="C59" s="61">
        <v>42330</v>
      </c>
      <c r="D59" s="62">
        <v>1235000</v>
      </c>
      <c r="E59" s="63" t="s">
        <v>20</v>
      </c>
      <c r="F59" s="64">
        <v>1295000</v>
      </c>
      <c r="G59" s="80">
        <f t="shared" si="6"/>
        <v>125730</v>
      </c>
      <c r="H59" s="96">
        <f t="shared" si="1"/>
        <v>62865</v>
      </c>
      <c r="I59" s="97"/>
      <c r="J59" s="81">
        <f t="shared" si="3"/>
        <v>148590</v>
      </c>
      <c r="K59" s="96">
        <f t="shared" si="2"/>
        <v>74295</v>
      </c>
      <c r="L59" s="98"/>
    </row>
    <row r="60" spans="1:12" s="36" customFormat="1" ht="13.5" customHeight="1" x14ac:dyDescent="0.15">
      <c r="A60" s="54">
        <v>49</v>
      </c>
      <c r="B60" s="55">
        <v>1330000</v>
      </c>
      <c r="C60" s="55">
        <v>44330</v>
      </c>
      <c r="D60" s="65">
        <v>1295000</v>
      </c>
      <c r="E60" s="66" t="s">
        <v>20</v>
      </c>
      <c r="F60" s="67">
        <v>1355000</v>
      </c>
      <c r="G60" s="78">
        <f t="shared" si="6"/>
        <v>131670</v>
      </c>
      <c r="H60" s="99">
        <f t="shared" si="1"/>
        <v>65835</v>
      </c>
      <c r="I60" s="100"/>
      <c r="J60" s="79">
        <f t="shared" si="3"/>
        <v>155610</v>
      </c>
      <c r="K60" s="99">
        <f t="shared" si="2"/>
        <v>77805</v>
      </c>
      <c r="L60" s="101"/>
    </row>
    <row r="61" spans="1:12" s="36" customFormat="1" ht="13.5" customHeight="1" thickBot="1" x14ac:dyDescent="0.2">
      <c r="A61" s="68">
        <v>50</v>
      </c>
      <c r="B61" s="69">
        <v>1390000</v>
      </c>
      <c r="C61" s="69">
        <v>46330</v>
      </c>
      <c r="D61" s="70">
        <v>1355000</v>
      </c>
      <c r="E61" s="71" t="s">
        <v>20</v>
      </c>
      <c r="F61" s="72"/>
      <c r="G61" s="82">
        <f t="shared" si="6"/>
        <v>137610</v>
      </c>
      <c r="H61" s="93">
        <f t="shared" si="1"/>
        <v>68805</v>
      </c>
      <c r="I61" s="94"/>
      <c r="J61" s="82">
        <f t="shared" si="3"/>
        <v>162630</v>
      </c>
      <c r="K61" s="93">
        <f t="shared" si="2"/>
        <v>81315</v>
      </c>
      <c r="L61" s="95"/>
    </row>
    <row r="62" spans="1:12" s="75" customFormat="1" ht="11.25" customHeight="1" x14ac:dyDescent="0.15">
      <c r="A62" s="73" t="s">
        <v>15</v>
      </c>
      <c r="B62" s="74"/>
      <c r="C62" s="74"/>
      <c r="D62" s="74"/>
      <c r="E62" s="73"/>
      <c r="F62" s="73"/>
      <c r="G62" s="74"/>
      <c r="H62" s="74"/>
      <c r="I62" s="74"/>
      <c r="J62" s="73"/>
      <c r="K62" s="73"/>
      <c r="L62" s="73"/>
    </row>
    <row r="63" spans="1:12" s="16" customFormat="1" ht="11.25" customHeight="1" x14ac:dyDescent="0.15">
      <c r="A63" s="14" t="s">
        <v>13</v>
      </c>
      <c r="B63" s="15"/>
      <c r="C63" s="15"/>
      <c r="D63" s="15"/>
      <c r="E63" s="14"/>
      <c r="F63" s="14"/>
      <c r="G63" s="15"/>
      <c r="H63" s="15"/>
      <c r="I63" s="15"/>
      <c r="J63" s="14"/>
      <c r="K63" s="14"/>
      <c r="L63" s="14"/>
    </row>
    <row r="64" spans="1:12" s="13" customFormat="1" ht="11.25" customHeight="1" x14ac:dyDescent="0.15">
      <c r="A64" s="11"/>
      <c r="B64" s="12" t="s">
        <v>16</v>
      </c>
      <c r="C64" s="12"/>
      <c r="D64" s="17"/>
      <c r="E64" s="11"/>
      <c r="G64" s="12"/>
      <c r="H64" s="12"/>
      <c r="I64" s="12"/>
      <c r="J64" s="11"/>
      <c r="K64" s="11"/>
      <c r="L64" s="11"/>
    </row>
    <row r="65" spans="1:12" s="13" customFormat="1" ht="11.25" customHeight="1" x14ac:dyDescent="0.15">
      <c r="A65" s="11"/>
      <c r="B65" s="12" t="s">
        <v>17</v>
      </c>
      <c r="C65" s="12"/>
      <c r="D65" s="12"/>
      <c r="E65" s="11"/>
      <c r="F65" s="11"/>
      <c r="G65" s="12"/>
      <c r="H65" s="12"/>
      <c r="I65" s="12"/>
      <c r="J65" s="11"/>
      <c r="K65" s="11"/>
      <c r="L65" s="11"/>
    </row>
    <row r="66" spans="1:12" s="13" customFormat="1" ht="11.25" customHeight="1" x14ac:dyDescent="0.15">
      <c r="A66" s="11"/>
      <c r="B66" s="12" t="s">
        <v>18</v>
      </c>
      <c r="C66" s="12"/>
      <c r="D66" s="12"/>
      <c r="E66" s="11"/>
      <c r="F66" s="11"/>
      <c r="G66" s="12"/>
      <c r="H66" s="12"/>
      <c r="I66" s="12"/>
      <c r="J66" s="11"/>
      <c r="K66" s="11"/>
      <c r="L66" s="11"/>
    </row>
    <row r="67" spans="1:12" s="10" customFormat="1" ht="14.25" customHeight="1" x14ac:dyDescent="0.15">
      <c r="A67" s="18"/>
      <c r="B67" s="19"/>
      <c r="C67" s="19"/>
      <c r="D67" s="134" t="s">
        <v>22</v>
      </c>
      <c r="E67" s="135"/>
      <c r="F67" s="135"/>
      <c r="G67" s="135"/>
      <c r="H67" s="135"/>
      <c r="I67" s="135"/>
      <c r="J67" s="18"/>
      <c r="K67" s="18"/>
      <c r="L67" s="18"/>
    </row>
    <row r="69" spans="1:12" x14ac:dyDescent="0.15">
      <c r="C69" s="9"/>
    </row>
    <row r="70" spans="1:12" x14ac:dyDescent="0.15">
      <c r="C70" s="9"/>
    </row>
    <row r="71" spans="1:12" x14ac:dyDescent="0.15">
      <c r="C71" s="9"/>
    </row>
  </sheetData>
  <mergeCells count="116">
    <mergeCell ref="H34:I34"/>
    <mergeCell ref="K34:L34"/>
    <mergeCell ref="H25:I25"/>
    <mergeCell ref="K25:L25"/>
    <mergeCell ref="H30:I30"/>
    <mergeCell ref="K19:L19"/>
    <mergeCell ref="H21:I21"/>
    <mergeCell ref="K21:L21"/>
    <mergeCell ref="H22:I22"/>
    <mergeCell ref="K22:L22"/>
    <mergeCell ref="K33:L33"/>
    <mergeCell ref="H24:I24"/>
    <mergeCell ref="H23:I23"/>
    <mergeCell ref="K23:L23"/>
    <mergeCell ref="K24:L24"/>
    <mergeCell ref="H26:I26"/>
    <mergeCell ref="K26:L26"/>
    <mergeCell ref="H27:I27"/>
    <mergeCell ref="K27:L27"/>
    <mergeCell ref="H28:I28"/>
    <mergeCell ref="H29:I29"/>
    <mergeCell ref="K29:L29"/>
    <mergeCell ref="K28:L28"/>
    <mergeCell ref="K30:L30"/>
    <mergeCell ref="D67:I67"/>
    <mergeCell ref="G8:L8"/>
    <mergeCell ref="G9:H10"/>
    <mergeCell ref="J9:K10"/>
    <mergeCell ref="H15:I15"/>
    <mergeCell ref="K15:L15"/>
    <mergeCell ref="H18:I18"/>
    <mergeCell ref="K18:L18"/>
    <mergeCell ref="H19:I19"/>
    <mergeCell ref="H14:I14"/>
    <mergeCell ref="K14:L14"/>
    <mergeCell ref="H20:I20"/>
    <mergeCell ref="K20:L20"/>
    <mergeCell ref="K11:L11"/>
    <mergeCell ref="H12:I12"/>
    <mergeCell ref="K12:L12"/>
    <mergeCell ref="H13:I13"/>
    <mergeCell ref="K13:L13"/>
    <mergeCell ref="K16:L16"/>
    <mergeCell ref="H31:I31"/>
    <mergeCell ref="K31:L31"/>
    <mergeCell ref="H32:I32"/>
    <mergeCell ref="K32:L32"/>
    <mergeCell ref="H33:I33"/>
    <mergeCell ref="A1:L1"/>
    <mergeCell ref="G3:I3"/>
    <mergeCell ref="G4:I4"/>
    <mergeCell ref="H17:I17"/>
    <mergeCell ref="K17:L17"/>
    <mergeCell ref="H11:I11"/>
    <mergeCell ref="A8:C10"/>
    <mergeCell ref="H16:I16"/>
    <mergeCell ref="A3:F4"/>
    <mergeCell ref="D8:F10"/>
    <mergeCell ref="J3:L3"/>
    <mergeCell ref="J4:L4"/>
    <mergeCell ref="K6:L7"/>
    <mergeCell ref="A6:F6"/>
    <mergeCell ref="H35:I35"/>
    <mergeCell ref="K35:L35"/>
    <mergeCell ref="H36:I36"/>
    <mergeCell ref="K36:L36"/>
    <mergeCell ref="H37:I37"/>
    <mergeCell ref="K37:L37"/>
    <mergeCell ref="H38:I38"/>
    <mergeCell ref="K38:L38"/>
    <mergeCell ref="H39:I39"/>
    <mergeCell ref="K39:L39"/>
    <mergeCell ref="H42:I42"/>
    <mergeCell ref="K42:L42"/>
    <mergeCell ref="H43:I43"/>
    <mergeCell ref="K43:L43"/>
    <mergeCell ref="H40:I40"/>
    <mergeCell ref="K40:L40"/>
    <mergeCell ref="H41:I41"/>
    <mergeCell ref="K41:L41"/>
    <mergeCell ref="H44:I44"/>
    <mergeCell ref="K44:L44"/>
    <mergeCell ref="H45:I45"/>
    <mergeCell ref="K45:L45"/>
    <mergeCell ref="H46:I46"/>
    <mergeCell ref="K46:L46"/>
    <mergeCell ref="H50:I50"/>
    <mergeCell ref="K50:L50"/>
    <mergeCell ref="H47:I47"/>
    <mergeCell ref="K47:L47"/>
    <mergeCell ref="H48:I48"/>
    <mergeCell ref="K48:L48"/>
    <mergeCell ref="H61:I61"/>
    <mergeCell ref="K61:L61"/>
    <mergeCell ref="H55:I55"/>
    <mergeCell ref="K55:L55"/>
    <mergeCell ref="H56:I56"/>
    <mergeCell ref="K56:L56"/>
    <mergeCell ref="H60:I60"/>
    <mergeCell ref="K60:L60"/>
    <mergeCell ref="H49:I49"/>
    <mergeCell ref="K49:L49"/>
    <mergeCell ref="H51:I51"/>
    <mergeCell ref="K51:L51"/>
    <mergeCell ref="H54:I54"/>
    <mergeCell ref="K54:L54"/>
    <mergeCell ref="H52:I52"/>
    <mergeCell ref="K52:L52"/>
    <mergeCell ref="H53:I53"/>
    <mergeCell ref="K53:L53"/>
    <mergeCell ref="H57:I57"/>
    <mergeCell ref="K57:L57"/>
    <mergeCell ref="H58:I58"/>
    <mergeCell ref="K58:L58"/>
    <mergeCell ref="H59:I59"/>
    <mergeCell ref="K59:L59"/>
  </mergeCells>
  <phoneticPr fontId="2"/>
  <printOptions horizontalCentered="1" verticalCentered="1"/>
  <pageMargins left="0" right="0" top="0" bottom="0" header="0.19685039370078741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7" sqref="L27"/>
    </sheetView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27" sqref="D27"/>
    </sheetView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全額・折半R6</vt:lpstr>
      <vt:lpstr>Sheet2</vt:lpstr>
      <vt:lpstr>Sheet3</vt:lpstr>
      <vt:lpstr>Sheet4</vt:lpstr>
      <vt:lpstr>全額・折半R6!Print_Area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福井県自動車販売整備健康保険</dc:creator>
  <cp:lastModifiedBy>kenpo</cp:lastModifiedBy>
  <cp:lastPrinted>2025-02-19T00:27:05Z</cp:lastPrinted>
  <dcterms:created xsi:type="dcterms:W3CDTF">2000-02-11T02:54:32Z</dcterms:created>
  <dcterms:modified xsi:type="dcterms:W3CDTF">2025-02-19T00:31:47Z</dcterms:modified>
</cp:coreProperties>
</file>